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Raimonds.Baumanis\Documents\RB DATI\IEPIRKUMI 2023\PA RPA 2023-12 RBK ŪDENSVADA IZBŪVE 2_3. ETAPS\"/>
    </mc:Choice>
  </mc:AlternateContent>
  <xr:revisionPtr revIDLastSave="0" documentId="13_ncr:1_{C4484B4C-FE3F-4E1C-9C73-1BACE8C935D4}" xr6:coauthVersionLast="47" xr6:coauthVersionMax="47" xr10:uidLastSave="{00000000-0000-0000-0000-000000000000}"/>
  <bookViews>
    <workbookView xWindow="28680" yWindow="-120" windowWidth="29040" windowHeight="15840" activeTab="2" xr2:uid="{00000000-000D-0000-FFFF-FFFF00000000}"/>
  </bookViews>
  <sheets>
    <sheet name="Koptāme" sheetId="3" r:id="rId1"/>
    <sheet name="Kopsavilkums" sheetId="1" r:id="rId2"/>
    <sheet name="Tāme 3 kārta" sheetId="2" r:id="rId3"/>
  </sheets>
  <definedNames>
    <definedName name="_xlnm._FilterDatabase" localSheetId="1" hidden="1">Kopsavilkums!$F$1:$F$18</definedName>
    <definedName name="_xlnm._FilterDatabase" localSheetId="2" hidden="1">'Tāme 3 kārta'!$D$1:$D$52</definedName>
    <definedName name="_xlnm.Print_Area" localSheetId="0">Koptāme!$A$1:$E$24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2" l="1"/>
  <c r="M19" i="2"/>
  <c r="K19" i="2"/>
  <c r="G19" i="2"/>
  <c r="J19" i="2" s="1"/>
  <c r="N18" i="2"/>
  <c r="M18" i="2"/>
  <c r="K18" i="2"/>
  <c r="G18" i="2"/>
  <c r="J18" i="2" s="1"/>
  <c r="L19" i="2" l="1"/>
  <c r="O19" i="2" s="1"/>
  <c r="L18" i="2"/>
  <c r="O18" i="2" s="1"/>
  <c r="B52" i="2"/>
  <c r="B10" i="1"/>
  <c r="B11" i="1"/>
  <c r="B12" i="1"/>
  <c r="B13" i="1"/>
  <c r="B9" i="1"/>
  <c r="I15" i="1"/>
  <c r="O10" i="2" s="1"/>
  <c r="C29" i="1"/>
  <c r="B51" i="2" s="1"/>
  <c r="C21" i="1" l="1"/>
  <c r="C17" i="3" s="1"/>
  <c r="G17" i="2" l="1"/>
  <c r="J17" i="2" s="1"/>
  <c r="K17" i="2"/>
  <c r="M17" i="2"/>
  <c r="N17" i="2"/>
  <c r="G20" i="2"/>
  <c r="J20" i="2" s="1"/>
  <c r="K20" i="2"/>
  <c r="M20" i="2"/>
  <c r="N20" i="2"/>
  <c r="G22" i="2"/>
  <c r="L22" i="2" s="1"/>
  <c r="K22" i="2"/>
  <c r="M22" i="2"/>
  <c r="N22" i="2"/>
  <c r="G23" i="2"/>
  <c r="L23" i="2" s="1"/>
  <c r="K23" i="2"/>
  <c r="M23" i="2"/>
  <c r="N23" i="2"/>
  <c r="G24" i="2"/>
  <c r="J24" i="2" s="1"/>
  <c r="K24" i="2"/>
  <c r="M24" i="2"/>
  <c r="N24" i="2"/>
  <c r="G25" i="2"/>
  <c r="L25" i="2" s="1"/>
  <c r="K25" i="2"/>
  <c r="M25" i="2"/>
  <c r="N25" i="2"/>
  <c r="G26" i="2"/>
  <c r="L26" i="2" s="1"/>
  <c r="K26" i="2"/>
  <c r="M26" i="2"/>
  <c r="N26" i="2"/>
  <c r="G27" i="2"/>
  <c r="J27" i="2" s="1"/>
  <c r="K27" i="2"/>
  <c r="M27" i="2"/>
  <c r="N27" i="2"/>
  <c r="G28" i="2"/>
  <c r="J28" i="2" s="1"/>
  <c r="K28" i="2"/>
  <c r="M28" i="2"/>
  <c r="N28" i="2"/>
  <c r="G29" i="2"/>
  <c r="L29" i="2" s="1"/>
  <c r="K29" i="2"/>
  <c r="M29" i="2"/>
  <c r="N29" i="2"/>
  <c r="G30" i="2"/>
  <c r="L30" i="2" s="1"/>
  <c r="K30" i="2"/>
  <c r="M30" i="2"/>
  <c r="N30" i="2"/>
  <c r="G31" i="2"/>
  <c r="J31" i="2" s="1"/>
  <c r="K31" i="2"/>
  <c r="M31" i="2"/>
  <c r="N31" i="2"/>
  <c r="G32" i="2"/>
  <c r="J32" i="2" s="1"/>
  <c r="K32" i="2"/>
  <c r="M32" i="2"/>
  <c r="N32" i="2"/>
  <c r="G33" i="2"/>
  <c r="L33" i="2" s="1"/>
  <c r="K33" i="2"/>
  <c r="M33" i="2"/>
  <c r="N33" i="2"/>
  <c r="G34" i="2"/>
  <c r="J34" i="2" s="1"/>
  <c r="K34" i="2"/>
  <c r="M34" i="2"/>
  <c r="N34" i="2"/>
  <c r="G37" i="2"/>
  <c r="L37" i="2" s="1"/>
  <c r="K37" i="2"/>
  <c r="M37" i="2"/>
  <c r="N37" i="2"/>
  <c r="G38" i="2"/>
  <c r="L38" i="2" s="1"/>
  <c r="K38" i="2"/>
  <c r="M38" i="2"/>
  <c r="N38" i="2"/>
  <c r="G39" i="2"/>
  <c r="J39" i="2" s="1"/>
  <c r="K39" i="2"/>
  <c r="M39" i="2"/>
  <c r="N39" i="2"/>
  <c r="G40" i="2"/>
  <c r="J40" i="2" s="1"/>
  <c r="K40" i="2"/>
  <c r="M40" i="2"/>
  <c r="N40" i="2"/>
  <c r="G42" i="2"/>
  <c r="L42" i="2" s="1"/>
  <c r="K42" i="2"/>
  <c r="M42" i="2"/>
  <c r="N42" i="2"/>
  <c r="G43" i="2"/>
  <c r="J43" i="2" s="1"/>
  <c r="K43" i="2"/>
  <c r="M43" i="2"/>
  <c r="N43" i="2"/>
  <c r="G44" i="2"/>
  <c r="J44" i="2" s="1"/>
  <c r="K44" i="2"/>
  <c r="M44" i="2"/>
  <c r="N44" i="2"/>
  <c r="G45" i="2"/>
  <c r="L45" i="2" s="1"/>
  <c r="K45" i="2"/>
  <c r="M45" i="2"/>
  <c r="N45" i="2"/>
  <c r="G46" i="2"/>
  <c r="L46" i="2" s="1"/>
  <c r="K46" i="2"/>
  <c r="M46" i="2"/>
  <c r="N46" i="2"/>
  <c r="G47" i="2"/>
  <c r="J47" i="2" s="1"/>
  <c r="K47" i="2"/>
  <c r="M47" i="2"/>
  <c r="N47" i="2"/>
  <c r="G48" i="2"/>
  <c r="J48" i="2" s="1"/>
  <c r="K48" i="2"/>
  <c r="M48" i="2"/>
  <c r="N48" i="2"/>
  <c r="N16" i="2"/>
  <c r="M16" i="2"/>
  <c r="K16" i="2"/>
  <c r="G16" i="2"/>
  <c r="L16" i="2" s="1"/>
  <c r="J23" i="2" l="1"/>
  <c r="L47" i="2"/>
  <c r="O47" i="2" s="1"/>
  <c r="J33" i="2"/>
  <c r="L31" i="2"/>
  <c r="O31" i="2" s="1"/>
  <c r="J42" i="2"/>
  <c r="J29" i="2"/>
  <c r="L27" i="2"/>
  <c r="O27" i="2" s="1"/>
  <c r="J38" i="2"/>
  <c r="O29" i="2"/>
  <c r="J46" i="2"/>
  <c r="O37" i="2"/>
  <c r="O33" i="2"/>
  <c r="J26" i="2"/>
  <c r="J45" i="2"/>
  <c r="L43" i="2"/>
  <c r="O43" i="2" s="1"/>
  <c r="J30" i="2"/>
  <c r="J25" i="2"/>
  <c r="O22" i="2"/>
  <c r="O42" i="2"/>
  <c r="O38" i="2"/>
  <c r="O46" i="2"/>
  <c r="O26" i="2"/>
  <c r="O23" i="2"/>
  <c r="O45" i="2"/>
  <c r="O30" i="2"/>
  <c r="O25" i="2"/>
  <c r="L34" i="2"/>
  <c r="O34" i="2" s="1"/>
  <c r="L39" i="2"/>
  <c r="O39" i="2" s="1"/>
  <c r="J37" i="2"/>
  <c r="J22" i="2"/>
  <c r="L17" i="2"/>
  <c r="O17" i="2" s="1"/>
  <c r="L48" i="2"/>
  <c r="O48" i="2" s="1"/>
  <c r="L44" i="2"/>
  <c r="O44" i="2" s="1"/>
  <c r="L40" i="2"/>
  <c r="O40" i="2" s="1"/>
  <c r="L32" i="2"/>
  <c r="O32" i="2" s="1"/>
  <c r="L28" i="2"/>
  <c r="O28" i="2" s="1"/>
  <c r="L24" i="2"/>
  <c r="O24" i="2" s="1"/>
  <c r="L20" i="2"/>
  <c r="O20" i="2" s="1"/>
  <c r="O16" i="2"/>
  <c r="J16" i="2"/>
  <c r="O49" i="2" l="1"/>
  <c r="K49" i="2"/>
  <c r="I21" i="1" s="1"/>
  <c r="I22" i="1" s="1"/>
  <c r="D15" i="1" s="1"/>
  <c r="L49" i="2"/>
  <c r="F21" i="1" s="1"/>
  <c r="F22" i="1" s="1"/>
  <c r="N49" i="2" l="1"/>
  <c r="H21" i="1" s="1"/>
  <c r="H22" i="1" s="1"/>
  <c r="M49" i="2"/>
  <c r="G21" i="1" s="1"/>
  <c r="G22" i="1" s="1"/>
  <c r="N9" i="2" l="1"/>
  <c r="E21" i="1"/>
  <c r="E22" i="1" s="1"/>
  <c r="E25" i="1" l="1"/>
  <c r="E23" i="1"/>
  <c r="E24" i="1" s="1"/>
  <c r="E26" i="1" l="1"/>
  <c r="D14" i="1" l="1"/>
  <c r="E17" i="3"/>
  <c r="E18" i="3" s="1"/>
  <c r="E19" i="3" s="1"/>
  <c r="E20" i="3" s="1"/>
</calcChain>
</file>

<file path=xl/sharedStrings.xml><?xml version="1.0" encoding="utf-8"?>
<sst xmlns="http://schemas.openxmlformats.org/spreadsheetml/2006/main" count="136" uniqueCount="105">
  <si>
    <t>Nr.p.k.</t>
  </si>
  <si>
    <t>Darba nosaukums</t>
  </si>
  <si>
    <t>Mēr-vienība</t>
  </si>
  <si>
    <t>Daudzums</t>
  </si>
  <si>
    <t>Vienības izmaksas</t>
  </si>
  <si>
    <t>Kopā uz visu apjomu</t>
  </si>
  <si>
    <t>Summa, Euro</t>
  </si>
  <si>
    <t>Laika norma, c/st.</t>
  </si>
  <si>
    <t>Darba samaksas likme, euro/st.</t>
  </si>
  <si>
    <t>Darba alga, Euro</t>
  </si>
  <si>
    <t>Būvizstrā-dājumi, Euro</t>
  </si>
  <si>
    <t>Mehānismi, Euro</t>
  </si>
  <si>
    <t>Kopā</t>
  </si>
  <si>
    <t>Darbietil-pība, c/st.</t>
  </si>
  <si>
    <t>1</t>
  </si>
  <si>
    <t>m</t>
  </si>
  <si>
    <t>Tiešās izmaksas kopā, t. sk. darba devēja sociālais nodoklis (23.59%):</t>
  </si>
  <si>
    <t>Lokāla tāme Nr.1</t>
  </si>
  <si>
    <t>Trases nospraušana</t>
  </si>
  <si>
    <t>Par kopējo summu,euro</t>
  </si>
  <si>
    <t xml:space="preserve">Kopējā darbietilpība, c/h </t>
  </si>
  <si>
    <t>Kods, tāmes Nr.</t>
  </si>
  <si>
    <t>Būvdarbu veids vai konstruktīvā elementa nosaukums</t>
  </si>
  <si>
    <t>Tāmes izmaksas (euro)</t>
  </si>
  <si>
    <t>Tai skaitā</t>
  </si>
  <si>
    <t>Darbietilpība (c/h)</t>
  </si>
  <si>
    <t>darba alga (euro)</t>
  </si>
  <si>
    <t>būvizstrādājumi (euro)</t>
  </si>
  <si>
    <t>mehānismi (euro)</t>
  </si>
  <si>
    <t>Kopā tiešās izmaksas</t>
  </si>
  <si>
    <t xml:space="preserve">t.sk. darba aizsardzība </t>
  </si>
  <si>
    <t>Kopā bez PVN</t>
  </si>
  <si>
    <t>Kopsavilkums pa konstrukciju un elementu veidiem</t>
  </si>
  <si>
    <t>APSTIPRINU</t>
  </si>
  <si>
    <t>(pasūtītāja paraksts un tā atšifrējums)</t>
  </si>
  <si>
    <t>Z.v.</t>
  </si>
  <si>
    <t>Ārējās inženierkomunikācijas</t>
  </si>
  <si>
    <t>2023.gada. ___. ___________</t>
  </si>
  <si>
    <t xml:space="preserve">Peļņa: </t>
  </si>
  <si>
    <t>Virsizdevumi:</t>
  </si>
  <si>
    <t>Sastādīta 2023.gada tirgus cenās, pamatojoties uz ŪKT- daļas rasējumiem un specifikāciju</t>
  </si>
  <si>
    <t>Būvizstrā- dājumi, Euro</t>
  </si>
  <si>
    <t>EURO</t>
  </si>
  <si>
    <t>_______________________________</t>
  </si>
  <si>
    <t>_______.gada ____.___________</t>
  </si>
  <si>
    <t>BŪVNIECĪBAS KOPTĀME</t>
  </si>
  <si>
    <t>Objekta nosaukums</t>
  </si>
  <si>
    <t>Objekta izmaksas
(euro)</t>
  </si>
  <si>
    <t>PVN 21%</t>
  </si>
  <si>
    <t>Ūdensvads</t>
  </si>
  <si>
    <t>Materiāli</t>
  </si>
  <si>
    <t>komp</t>
  </si>
  <si>
    <t>kompl</t>
  </si>
  <si>
    <t>Elektrometināms trejgabals OD32/32</t>
  </si>
  <si>
    <t>gab</t>
  </si>
  <si>
    <t>Zemes darbi ūdensvada izbūvei</t>
  </si>
  <si>
    <t>Pieslēgums esošajiem tīkliem</t>
  </si>
  <si>
    <t>vietas</t>
  </si>
  <si>
    <t>Ūdensvada izbūve ar atklātu metodi. Tranšejas rakšana hvid=1,85 m</t>
  </si>
  <si>
    <t>Grunts tarnsportēšana uz pasūtītāja norādītu atbērtni</t>
  </si>
  <si>
    <t>Citu komunikāciju šķērsojums</t>
  </si>
  <si>
    <t>Vairogi tranšeju sienu nostiprināšanai (ja nepieciešams)</t>
  </si>
  <si>
    <t>Gruntsūdens līmeņa samazināšana (ja nepieciešams)</t>
  </si>
  <si>
    <t>Trases uzmērīšana, izpilddokumentācijas sagatavošana</t>
  </si>
  <si>
    <t>Ūdensapgādes cauruļvadu tīrīšana</t>
  </si>
  <si>
    <t>Seguma atjaunošana</t>
  </si>
  <si>
    <t>Plātņu seguma atjaunošana</t>
  </si>
  <si>
    <r>
      <rPr>
        <vertAlign val="subscript"/>
        <sz val="10"/>
        <rFont val="Cambria"/>
        <family val="1"/>
      </rPr>
      <t>m</t>
    </r>
    <r>
      <rPr>
        <sz val="10"/>
        <rFont val="Cambria"/>
        <family val="1"/>
      </rPr>
      <t>3</t>
    </r>
  </si>
  <si>
    <r>
      <rPr>
        <sz val="10"/>
        <color rgb="FF000009"/>
        <rFont val="Cambria"/>
        <family val="1"/>
      </rPr>
      <t>Zālāja seguma atjaunošana</t>
    </r>
  </si>
  <si>
    <r>
      <rPr>
        <sz val="10"/>
        <color rgb="FF000009"/>
        <rFont val="Cambria"/>
        <family val="1"/>
      </rPr>
      <t>Zāliena seguma atjaunošana</t>
    </r>
  </si>
  <si>
    <r>
      <rPr>
        <vertAlign val="subscript"/>
        <sz val="10"/>
        <color rgb="FF000009"/>
        <rFont val="Cambria"/>
        <family val="1"/>
      </rPr>
      <t>m</t>
    </r>
    <r>
      <rPr>
        <sz val="10"/>
        <color rgb="FF000009"/>
        <rFont val="Cambria"/>
        <family val="1"/>
      </rPr>
      <t>2</t>
    </r>
  </si>
  <si>
    <r>
      <rPr>
        <sz val="10"/>
        <color rgb="FF000009"/>
        <rFont val="Cambria"/>
        <family val="1"/>
      </rPr>
      <t>Melnzeme h=10cm</t>
    </r>
  </si>
  <si>
    <r>
      <rPr>
        <vertAlign val="subscript"/>
        <sz val="10"/>
        <color rgb="FF000009"/>
        <rFont val="Cambria"/>
        <family val="1"/>
      </rPr>
      <t>m</t>
    </r>
    <r>
      <rPr>
        <sz val="10"/>
        <color rgb="FF000009"/>
        <rFont val="Cambria"/>
        <family val="1"/>
      </rPr>
      <t>3</t>
    </r>
  </si>
  <si>
    <r>
      <rPr>
        <sz val="10"/>
        <color rgb="FF000009"/>
        <rFont val="Cambria"/>
        <family val="1"/>
      </rPr>
      <t>Zālāja sēklas (1 kg uz 50 m</t>
    </r>
    <r>
      <rPr>
        <vertAlign val="superscript"/>
        <sz val="10"/>
        <color rgb="FF000009"/>
        <rFont val="Cambria"/>
        <family val="1"/>
      </rPr>
      <t>2</t>
    </r>
    <r>
      <rPr>
        <sz val="10"/>
        <color rgb="FF000009"/>
        <rFont val="Cambria"/>
        <family val="1"/>
      </rPr>
      <t>)</t>
    </r>
  </si>
  <si>
    <r>
      <rPr>
        <sz val="10"/>
        <color rgb="FF000009"/>
        <rFont val="Cambria"/>
        <family val="1"/>
      </rPr>
      <t>kg</t>
    </r>
  </si>
  <si>
    <r>
      <rPr>
        <sz val="10"/>
        <color rgb="FF000009"/>
        <rFont val="Cambria"/>
        <family val="1"/>
      </rPr>
      <t>Esošā seguma demontāža</t>
    </r>
  </si>
  <si>
    <r>
      <rPr>
        <sz val="10"/>
        <color rgb="FF000009"/>
        <rFont val="Cambria"/>
        <family val="1"/>
      </rPr>
      <t>Demontēt esošo bruģa segumu</t>
    </r>
  </si>
  <si>
    <r>
      <rPr>
        <sz val="10"/>
        <color rgb="FF000009"/>
        <rFont val="Cambria"/>
        <family val="1"/>
      </rPr>
      <t>Esošo nesabojāto plātņu atjaunošana</t>
    </r>
  </si>
  <si>
    <r>
      <rPr>
        <sz val="10"/>
        <color rgb="FF000009"/>
        <rFont val="Cambria"/>
        <family val="1"/>
      </rPr>
      <t>Smilts Kf&gt;3m/dnn, h=4cm</t>
    </r>
  </si>
  <si>
    <r>
      <rPr>
        <sz val="10"/>
        <color rgb="FF000009"/>
        <rFont val="Cambria"/>
        <family val="1"/>
      </rPr>
      <t>Šķembas, h=12 cm</t>
    </r>
  </si>
  <si>
    <r>
      <rPr>
        <sz val="10"/>
        <color rgb="FF000009"/>
        <rFont val="Cambria"/>
        <family val="1"/>
      </rPr>
      <t>Salizturīgais slānis, h=30cm</t>
    </r>
  </si>
  <si>
    <r>
      <rPr>
        <sz val="10"/>
        <color rgb="FF000009"/>
        <rFont val="Cambria"/>
        <family val="1"/>
      </rPr>
      <t>Esošās betona apmales atjaunošana</t>
    </r>
  </si>
  <si>
    <r>
      <rPr>
        <sz val="10"/>
        <color rgb="FF000009"/>
        <rFont val="Cambria"/>
        <family val="1"/>
      </rPr>
      <t>m</t>
    </r>
  </si>
  <si>
    <r>
      <rPr>
        <sz val="10"/>
        <color rgb="FF000009"/>
        <rFont val="Cambria"/>
        <family val="1"/>
      </rPr>
      <t>Betons C16/20</t>
    </r>
  </si>
  <si>
    <t>Pasūtītājs: Rīgas pašvaldības aģentūra “Rīgas pieminekļu aģentūra”</t>
  </si>
  <si>
    <t>Objekta adrese: Rīgas Brāļu kapi, Aizsaules iela 1b, Rīga</t>
  </si>
  <si>
    <t>Tāmes izmaksas:</t>
  </si>
  <si>
    <t xml:space="preserve"> KOPĀ bez PVN</t>
  </si>
  <si>
    <t>Pavisam būvniecības izmaksas kopā ar PVN</t>
  </si>
  <si>
    <t xml:space="preserve">Pasūtījuma Nr.: </t>
  </si>
  <si>
    <t>Ūdensvada caurule ULTRASTRESS protect tracer PE100 RC OD32 SDR17 PN10 ar integrētiem signālvadiem, atbilstoši EN 12201-2, PAS 1075 3 tips prasībām piegāde un montāža</t>
  </si>
  <si>
    <t xml:space="preserve">Pazemes tipa ķīļveida aizbīdnis Dn32 ar ārējo vītni, iekšējais diametrs ne mazāks kā 160 mm un savilces gredzenu savienojumam ar  PE100 OD32 caurulēm, ielas kape 40 t (jāatbilst LVS EN 124 prasībām,  ar iestrādātu SIA „Rīgas ūdens” simboliku). Pazemes tipa aizbīdni, rūpnieciski izgatavotu, augstas kvalitātes atilstoši BS, ISO vai DIN standartiem ar spiediena klasi PN10, ar fiksētu  atslēgstieni. 	</t>
  </si>
  <si>
    <t xml:space="preserve">„Rotons” PM500 plastmasas rūpnieciski izgatavotas siltinātas ūdensmērītāju šahta DN500 ar plastamas vāku  un plastmasa vāciņu </t>
  </si>
  <si>
    <t>Ūdensvada OD32 izbūve ar beztranšeju tehnoloģiju ar horizontāli vadāmo urbšanu</t>
  </si>
  <si>
    <t>Smilts pamatnes izlīdzināšana un blietēšana b=0.2mm, caurules pamatnei un cauruļvadu apbēršanai b=0.3 m (grunti noblīvēt līdz dabīgā blīvuma pakāpei)</t>
  </si>
  <si>
    <t>Tranšejas aizbēršana ar  jaunu smilšu grunti (grunti noblīvēt līdz dabīgā blīvuma pakāpei)</t>
  </si>
  <si>
    <t>Cauruļvadu hidrauliskā pārbaude un dezinfekcija, atbilstoši LVS EN 805:2001</t>
  </si>
  <si>
    <t>Izpildītājs:</t>
  </si>
  <si>
    <t xml:space="preserve">Sertifikāta Nr. </t>
  </si>
  <si>
    <t>Sastādīja:                                                         /  dokuments parakstīts ar EIS sistēmas elektronisko parakstu</t>
  </si>
  <si>
    <t>Objekta nosaukums: Rīgas Brāļu kapu teritorijas ūdensapgādes inženiertīklu sistēmas atjaunošanas projekta 3. kārtas realizācija</t>
  </si>
  <si>
    <t>Rīgas Brāļu kapu teritorijas ūdensapgādes inženiertīklu sistēmas atjaunošanas projekta 3. kārtas realizācija</t>
  </si>
  <si>
    <t>Noslēgtapa OD32</t>
  </si>
  <si>
    <t>Tāme sastādīta:  2023.gada XXXXXXXXXXXXXX</t>
  </si>
  <si>
    <t>PA RPA 2023-12 Nolikuma 2-10 pielik. 3.  kartas darbu apjomi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</si>
</sst>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0_);_(&quot;$&quot;* \(#,##0\);_(&quot;$&quot;* &quot;-&quot;_);_(@_)"/>
    <numFmt numFmtId="165" formatCode="#,##0.00&quot;   &quot;;\-#,##0.00&quot;   &quot;;@"/>
    <numFmt numFmtId="166" formatCode="_-* #,##0.00_-;\-* #,##0.00_-;_-* \-??_-;_-@_-"/>
    <numFmt numFmtId="167" formatCode="_-&quot;€&quot;\ * #,##0.00_-;\-&quot;€&quot;\ * #,##0.00_-;_-&quot;€&quot;\ * &quot;-&quot;??_-;_-@_-"/>
    <numFmt numFmtId="168" formatCode="_-* #,##0&quot;$&quot;_-;\-* #,##0&quot;$&quot;_-;_-* &quot;-&quot;&quot;$&quot;_-;_-@_-"/>
    <numFmt numFmtId="169" formatCode="_-* #,##0.00&quot;$&quot;_-;\-* #,##0.00&quot;$&quot;_-;_-* &quot;-&quot;??&quot;$&quot;_-;_-@_-"/>
    <numFmt numFmtId="170" formatCode="_(* #,##0.00_);_(* \(#,##0.00\);_(* \-??_);_(@_)"/>
    <numFmt numFmtId="171" formatCode="&quot; &quot;#,##0.00&quot; &quot;;&quot;-&quot;#,##0.00&quot; &quot;;&quot; -&quot;#&quot; &quot;;&quot; &quot;@&quot; &quot;"/>
    <numFmt numFmtId="172" formatCode="#,##0.00\ ;\-#,##0.00\ ;&quot; -&quot;#\ ;@\ "/>
    <numFmt numFmtId="173" formatCode="&quot; &quot;#,##0.00&quot;    &quot;;&quot;-&quot;#,##0.00&quot;    &quot;;&quot; -&quot;#&quot;    &quot;;&quot; &quot;@&quot; &quot;"/>
    <numFmt numFmtId="174" formatCode="_-* #,##0.00_р_._-;\-* #,##0.00_р_._-;_-* &quot;-&quot;??_р_._-;_-@_-"/>
    <numFmt numFmtId="175" formatCode="_-&quot;Ls &quot;* #,##0.00_-;&quot;-Ls &quot;* #,##0.00_-;_-&quot;Ls &quot;* \-??_-;_-@_-"/>
    <numFmt numFmtId="176" formatCode="&quot; Ls &quot;#,##0.00&quot; &quot;;&quot;-Ls &quot;#,##0.00&quot; &quot;;&quot; Ls -&quot;#&quot; &quot;;&quot; &quot;@&quot; &quot;"/>
    <numFmt numFmtId="177" formatCode="&quot; &quot;#,##0.00&quot;р. &quot;;&quot;-&quot;#,##0.00&quot;р. &quot;;&quot; -&quot;#&quot;р. &quot;;&quot; &quot;@&quot; &quot;"/>
    <numFmt numFmtId="178" formatCode="_-* #,##0.00&quot;р.&quot;_-;\-* #,##0.00&quot;р.&quot;_-;_-* &quot;-&quot;??&quot;р.&quot;_-;_-@_-"/>
    <numFmt numFmtId="179" formatCode="m\o\n\th\ d\,\ yyyy"/>
    <numFmt numFmtId="180" formatCode="[$-426]General"/>
    <numFmt numFmtId="181" formatCode="#.00"/>
    <numFmt numFmtId="182" formatCode="#."/>
    <numFmt numFmtId="183" formatCode="#,##0.00[$Ls-426];[Red]&quot;-&quot;#,##0.00[$Ls-426]"/>
    <numFmt numFmtId="184" formatCode="#,##0.00&quot; &quot;[$€-407];[Red]&quot;-&quot;#,##0.00&quot; &quot;[$€-407]"/>
    <numFmt numFmtId="185" formatCode="&quot;See Note &quot;\ #"/>
    <numFmt numFmtId="186" formatCode="_-* #,##0.00\ &quot;Ls&quot;_-;\-* #,##0.00\ &quot;Ls&quot;_-;_-* &quot;-&quot;??\ &quot;Ls&quot;_-;_-@_-"/>
    <numFmt numFmtId="187" formatCode="_-* #,##0.00\ _L_s_-;\-* #,##0.00\ _L_s_-;_-* &quot;-&quot;??\ _L_s_-;_-@_-"/>
    <numFmt numFmtId="188" formatCode="0.0"/>
  </numFmts>
  <fonts count="118">
    <font>
      <sz val="10"/>
      <color indexed="8"/>
      <name val="Arial"/>
      <family val="2"/>
      <charset val="186"/>
    </font>
    <font>
      <sz val="10"/>
      <color theme="1"/>
      <name val="Arial"/>
      <family val="2"/>
    </font>
    <font>
      <sz val="10"/>
      <name val="Arial"/>
      <family val="2"/>
    </font>
    <font>
      <sz val="10"/>
      <name val="Arial"/>
      <family val="2"/>
      <charset val="186"/>
    </font>
    <font>
      <sz val="10"/>
      <color theme="1"/>
      <name val="Arial"/>
      <family val="2"/>
      <charset val="186"/>
    </font>
    <font>
      <sz val="10"/>
      <name val="Arial Baltic"/>
      <charset val="204"/>
    </font>
    <font>
      <sz val="11"/>
      <color theme="1"/>
      <name val="Calibri"/>
      <family val="2"/>
      <charset val="186"/>
      <scheme val="minor"/>
    </font>
    <font>
      <sz val="10"/>
      <name val="Times New Roman"/>
      <family val="1"/>
      <charset val="204"/>
    </font>
    <font>
      <sz val="10"/>
      <name val="Arial Narrow"/>
      <family val="2"/>
      <charset val="186"/>
    </font>
    <font>
      <sz val="11"/>
      <color indexed="8"/>
      <name val="Calibri"/>
      <family val="2"/>
      <charset val="186"/>
    </font>
    <font>
      <sz val="8"/>
      <name val="Arial"/>
      <family val="2"/>
      <charset val="186"/>
    </font>
    <font>
      <sz val="10"/>
      <name val="Arial"/>
      <family val="2"/>
      <charset val="204"/>
    </font>
    <font>
      <sz val="11"/>
      <color theme="1"/>
      <name val="Calibri"/>
      <family val="2"/>
      <scheme val="minor"/>
    </font>
    <font>
      <sz val="11"/>
      <color theme="1"/>
      <name val="Times New Roman"/>
      <family val="1"/>
      <charset val="186"/>
    </font>
    <font>
      <sz val="11"/>
      <color rgb="FF000000"/>
      <name val="Calibri"/>
      <family val="2"/>
      <charset val="186"/>
    </font>
    <font>
      <sz val="11"/>
      <color rgb="FF000000"/>
      <name val="Calibri"/>
      <family val="2"/>
      <charset val="1"/>
    </font>
    <font>
      <sz val="11"/>
      <color rgb="FF000000"/>
      <name val="Times New Roman"/>
      <family val="1"/>
      <charset val="186"/>
    </font>
    <font>
      <sz val="10"/>
      <name val="Arial"/>
      <family val="2"/>
      <charset val="1"/>
    </font>
    <font>
      <sz val="10"/>
      <name val="Helv"/>
      <charset val="186"/>
    </font>
    <font>
      <sz val="10"/>
      <name val="Helv"/>
    </font>
    <font>
      <sz val="11"/>
      <color indexed="9"/>
      <name val="Calibri"/>
      <family val="2"/>
      <charset val="186"/>
    </font>
    <font>
      <sz val="11"/>
      <color indexed="9"/>
      <name val="Calibri"/>
      <family val="2"/>
      <charset val="204"/>
    </font>
    <font>
      <sz val="11"/>
      <color indexed="8"/>
      <name val="Calibri"/>
      <family val="2"/>
      <charset val="204"/>
    </font>
    <font>
      <sz val="10"/>
      <name val="Arial Cyr"/>
      <charset val="204"/>
    </font>
    <font>
      <b/>
      <sz val="11"/>
      <color indexed="52"/>
      <name val="Calibri"/>
      <family val="2"/>
      <charset val="186"/>
    </font>
    <font>
      <b/>
      <sz val="11"/>
      <color indexed="52"/>
      <name val="Calibri"/>
      <family val="2"/>
      <charset val="204"/>
    </font>
    <font>
      <sz val="11"/>
      <color indexed="10"/>
      <name val="Calibri"/>
      <family val="2"/>
      <charset val="186"/>
    </font>
    <font>
      <sz val="11"/>
      <color indexed="10"/>
      <name val="Calibri"/>
      <family val="2"/>
      <charset val="204"/>
    </font>
    <font>
      <sz val="12"/>
      <name val="Courier New"/>
      <family val="3"/>
      <charset val="186"/>
    </font>
    <font>
      <sz val="11"/>
      <color indexed="8"/>
      <name val="Arial"/>
      <family val="2"/>
      <charset val="204"/>
    </font>
    <font>
      <sz val="11"/>
      <color indexed="8"/>
      <name val="Calibri"/>
      <family val="2"/>
    </font>
    <font>
      <sz val="10"/>
      <color indexed="8"/>
      <name val="Arial"/>
      <family val="2"/>
      <charset val="204"/>
    </font>
    <font>
      <sz val="1"/>
      <color indexed="8"/>
      <name val="Courier"/>
      <family val="3"/>
    </font>
    <font>
      <sz val="10"/>
      <name val="Baltica"/>
    </font>
    <font>
      <sz val="10"/>
      <color indexed="12"/>
      <name val="Calibri"/>
      <family val="2"/>
      <charset val="186"/>
    </font>
    <font>
      <b/>
      <i/>
      <sz val="16"/>
      <color indexed="8"/>
      <name val="Arial"/>
      <family val="2"/>
      <charset val="204"/>
    </font>
    <font>
      <b/>
      <sz val="1"/>
      <color indexed="8"/>
      <name val="Courier"/>
      <family val="3"/>
    </font>
    <font>
      <b/>
      <sz val="18"/>
      <name val="ITCCenturyBookT"/>
    </font>
    <font>
      <b/>
      <sz val="14"/>
      <name val="ITCCenturyBookT"/>
    </font>
    <font>
      <sz val="14"/>
      <name val="ITCCenturyBookT"/>
    </font>
    <font>
      <u/>
      <sz val="10"/>
      <color indexed="12"/>
      <name val="Arial"/>
      <family val="2"/>
    </font>
    <font>
      <u/>
      <sz val="10"/>
      <color indexed="12"/>
      <name val="Arial"/>
      <family val="2"/>
      <charset val="204"/>
    </font>
    <font>
      <sz val="11"/>
      <color indexed="62"/>
      <name val="Calibri"/>
      <family val="2"/>
      <charset val="186"/>
    </font>
    <font>
      <sz val="11"/>
      <color indexed="62"/>
      <name val="Calibri"/>
      <family val="2"/>
      <charset val="204"/>
    </font>
    <font>
      <b/>
      <sz val="11"/>
      <color indexed="63"/>
      <name val="Calibri"/>
      <family val="2"/>
      <charset val="186"/>
    </font>
    <font>
      <b/>
      <sz val="11"/>
      <color indexed="63"/>
      <name val="Calibri"/>
      <family val="2"/>
      <charset val="204"/>
    </font>
    <font>
      <b/>
      <sz val="11"/>
      <color indexed="8"/>
      <name val="Calibri"/>
      <family val="2"/>
      <charset val="186"/>
    </font>
    <font>
      <b/>
      <sz val="11"/>
      <color indexed="8"/>
      <name val="Calibri"/>
      <family val="2"/>
      <charset val="204"/>
    </font>
    <font>
      <sz val="11"/>
      <color indexed="17"/>
      <name val="Calibri"/>
      <family val="2"/>
      <charset val="186"/>
    </font>
    <font>
      <sz val="11"/>
      <color indexed="17"/>
      <name val="Calibri"/>
      <family val="2"/>
      <charset val="204"/>
    </font>
    <font>
      <sz val="11"/>
      <color indexed="60"/>
      <name val="Calibri"/>
      <family val="2"/>
      <charset val="186"/>
    </font>
    <font>
      <sz val="11"/>
      <color indexed="60"/>
      <name val="Calibri"/>
      <family val="2"/>
      <charset val="204"/>
    </font>
    <font>
      <sz val="10"/>
      <name val="MS Sans Serif"/>
      <family val="2"/>
      <charset val="204"/>
    </font>
    <font>
      <sz val="10"/>
      <name val="Tahoma"/>
      <family val="2"/>
      <charset val="186"/>
    </font>
    <font>
      <sz val="10"/>
      <color indexed="8"/>
      <name val="Arial1"/>
      <charset val="204"/>
    </font>
    <font>
      <sz val="9"/>
      <color indexed="8"/>
      <name val="Arial"/>
      <family val="2"/>
    </font>
    <font>
      <sz val="10"/>
      <color indexed="64"/>
      <name val="Arial"/>
      <family val="2"/>
      <charset val="186"/>
    </font>
    <font>
      <sz val="12"/>
      <name val="Courier"/>
      <family val="1"/>
      <charset val="186"/>
    </font>
    <font>
      <b/>
      <sz val="18"/>
      <color indexed="56"/>
      <name val="Cambria"/>
      <family val="2"/>
      <charset val="186"/>
    </font>
    <font>
      <b/>
      <sz val="18"/>
      <color indexed="56"/>
      <name val="Cambria"/>
      <family val="1"/>
      <charset val="204"/>
    </font>
    <font>
      <i/>
      <sz val="11"/>
      <color indexed="23"/>
      <name val="Calibri"/>
      <family val="2"/>
      <charset val="186"/>
    </font>
    <font>
      <i/>
      <sz val="11"/>
      <color indexed="23"/>
      <name val="Calibri"/>
      <family val="2"/>
      <charset val="204"/>
    </font>
    <font>
      <b/>
      <sz val="11"/>
      <color indexed="9"/>
      <name val="Calibri"/>
      <family val="2"/>
      <charset val="186"/>
    </font>
    <font>
      <b/>
      <sz val="11"/>
      <color indexed="9"/>
      <name val="Calibri"/>
      <family val="2"/>
      <charset val="204"/>
    </font>
    <font>
      <sz val="9"/>
      <name val="TextBook"/>
    </font>
    <font>
      <b/>
      <i/>
      <u/>
      <sz val="11"/>
      <color indexed="8"/>
      <name val="Arial"/>
      <family val="2"/>
      <charset val="204"/>
    </font>
    <font>
      <sz val="11"/>
      <color indexed="52"/>
      <name val="Calibri"/>
      <family val="2"/>
      <charset val="186"/>
    </font>
    <font>
      <sz val="11"/>
      <color indexed="52"/>
      <name val="Calibri"/>
      <family val="2"/>
      <charset val="204"/>
    </font>
    <font>
      <sz val="11"/>
      <color indexed="20"/>
      <name val="Calibri"/>
      <family val="2"/>
      <charset val="186"/>
    </font>
    <font>
      <sz val="11"/>
      <color indexed="20"/>
      <name val="Calibri"/>
      <family val="2"/>
      <charset val="204"/>
    </font>
    <font>
      <sz val="10"/>
      <color indexed="8"/>
      <name val="Helv"/>
      <charset val="204"/>
    </font>
    <font>
      <sz val="8"/>
      <name val="Helv"/>
    </font>
    <font>
      <b/>
      <sz val="15"/>
      <color indexed="56"/>
      <name val="Calibri"/>
      <family val="2"/>
      <charset val="186"/>
    </font>
    <font>
      <b/>
      <sz val="15"/>
      <color indexed="56"/>
      <name val="Calibri"/>
      <family val="2"/>
      <charset val="204"/>
    </font>
    <font>
      <b/>
      <sz val="13"/>
      <color indexed="56"/>
      <name val="Calibri"/>
      <family val="2"/>
      <charset val="186"/>
    </font>
    <font>
      <b/>
      <sz val="13"/>
      <color indexed="56"/>
      <name val="Calibri"/>
      <family val="2"/>
      <charset val="204"/>
    </font>
    <font>
      <b/>
      <sz val="11"/>
      <color indexed="56"/>
      <name val="Calibri"/>
      <family val="2"/>
      <charset val="186"/>
    </font>
    <font>
      <b/>
      <sz val="11"/>
      <color indexed="56"/>
      <name val="Calibri"/>
      <family val="2"/>
      <charset val="204"/>
    </font>
    <font>
      <b/>
      <sz val="15"/>
      <color indexed="54"/>
      <name val="Calibri"/>
      <family val="2"/>
      <charset val="186"/>
    </font>
    <font>
      <b/>
      <sz val="13"/>
      <color indexed="54"/>
      <name val="Calibri"/>
      <family val="2"/>
      <charset val="186"/>
    </font>
    <font>
      <b/>
      <sz val="11"/>
      <color indexed="54"/>
      <name val="Calibri"/>
      <family val="2"/>
      <charset val="186"/>
    </font>
    <font>
      <sz val="18"/>
      <color indexed="54"/>
      <name val="Calibri Light"/>
      <family val="2"/>
      <charset val="186"/>
    </font>
    <font>
      <u/>
      <sz val="8.5"/>
      <color indexed="12"/>
      <name val="Arial"/>
      <family val="2"/>
      <charset val="186"/>
    </font>
    <font>
      <sz val="11"/>
      <color theme="0"/>
      <name val="Calibri"/>
      <family val="2"/>
      <scheme val="minor"/>
    </font>
    <font>
      <b/>
      <sz val="11"/>
      <color theme="1"/>
      <name val="Calibri Light"/>
      <family val="1"/>
      <charset val="186"/>
      <scheme val="major"/>
    </font>
    <font>
      <b/>
      <sz val="18"/>
      <color theme="1"/>
      <name val="Calibri"/>
      <family val="2"/>
      <charset val="186"/>
      <scheme val="minor"/>
    </font>
    <font>
      <sz val="11"/>
      <name val="Times New Roman"/>
      <family val="1"/>
      <charset val="186"/>
    </font>
    <font>
      <sz val="11"/>
      <color indexed="8"/>
      <name val="Times New Roman"/>
      <family val="1"/>
      <charset val="186"/>
    </font>
    <font>
      <b/>
      <sz val="11"/>
      <color indexed="8"/>
      <name val="Times New Roman"/>
      <family val="1"/>
      <charset val="186"/>
    </font>
    <font>
      <b/>
      <sz val="11"/>
      <color theme="1"/>
      <name val="Times New Roman"/>
      <family val="1"/>
      <charset val="186"/>
    </font>
    <font>
      <i/>
      <sz val="11"/>
      <color indexed="8"/>
      <name val="Times New Roman"/>
      <family val="1"/>
      <charset val="186"/>
    </font>
    <font>
      <b/>
      <i/>
      <sz val="11"/>
      <color indexed="8"/>
      <name val="Times New Roman"/>
      <family val="1"/>
      <charset val="186"/>
    </font>
    <font>
      <b/>
      <sz val="14"/>
      <color theme="1"/>
      <name val="Times New Roman"/>
      <family val="1"/>
      <charset val="186"/>
    </font>
    <font>
      <sz val="12"/>
      <name val="Times New Roman"/>
      <family val="1"/>
    </font>
    <font>
      <sz val="11"/>
      <name val="Cambria"/>
      <family val="1"/>
    </font>
    <font>
      <sz val="12"/>
      <name val="Cambria"/>
      <family val="1"/>
    </font>
    <font>
      <sz val="10"/>
      <color indexed="8"/>
      <name val="Cambria"/>
      <family val="1"/>
    </font>
    <font>
      <sz val="10"/>
      <color theme="1"/>
      <name val="Cambria"/>
      <family val="1"/>
    </font>
    <font>
      <b/>
      <sz val="10"/>
      <color theme="1"/>
      <name val="Cambria"/>
      <family val="1"/>
    </font>
    <font>
      <sz val="10"/>
      <name val="Cambria"/>
      <family val="1"/>
    </font>
    <font>
      <b/>
      <sz val="10"/>
      <name val="Cambria"/>
      <family val="1"/>
    </font>
    <font>
      <b/>
      <u/>
      <sz val="10"/>
      <name val="Cambria"/>
      <family val="1"/>
    </font>
    <font>
      <sz val="10"/>
      <color rgb="FF000000"/>
      <name val="Cambria"/>
      <family val="1"/>
    </font>
    <font>
      <vertAlign val="subscript"/>
      <sz val="10"/>
      <name val="Cambria"/>
      <family val="1"/>
    </font>
    <font>
      <sz val="10"/>
      <color rgb="FF000009"/>
      <name val="Cambria"/>
      <family val="1"/>
    </font>
    <font>
      <vertAlign val="subscript"/>
      <sz val="10"/>
      <color rgb="FF000009"/>
      <name val="Cambria"/>
      <family val="1"/>
    </font>
    <font>
      <vertAlign val="superscript"/>
      <sz val="10"/>
      <color rgb="FF000009"/>
      <name val="Cambria"/>
      <family val="1"/>
    </font>
    <font>
      <sz val="12"/>
      <color indexed="8"/>
      <name val="Cambria"/>
      <family val="1"/>
    </font>
    <font>
      <b/>
      <sz val="12"/>
      <color indexed="8"/>
      <name val="Cambria"/>
      <family val="1"/>
    </font>
    <font>
      <sz val="12"/>
      <color theme="1"/>
      <name val="Cambria"/>
      <family val="1"/>
    </font>
    <font>
      <b/>
      <sz val="12"/>
      <color theme="1"/>
      <name val="Cambria"/>
      <family val="1"/>
    </font>
    <font>
      <i/>
      <sz val="11"/>
      <color indexed="8"/>
      <name val="Times New Roman"/>
      <family val="1"/>
    </font>
    <font>
      <sz val="12"/>
      <name val="Times New Roman"/>
      <family val="1"/>
      <charset val="186"/>
    </font>
    <font>
      <sz val="12"/>
      <name val="Cambria"/>
      <family val="1"/>
      <charset val="186"/>
    </font>
    <font>
      <sz val="12"/>
      <color indexed="8"/>
      <name val="Times New Roman"/>
      <family val="1"/>
      <charset val="186"/>
    </font>
    <font>
      <sz val="12"/>
      <color indexed="8"/>
      <name val="Cambria"/>
      <family val="1"/>
      <charset val="186"/>
    </font>
    <font>
      <b/>
      <sz val="12"/>
      <name val="Times New Roman"/>
      <family val="1"/>
      <charset val="186"/>
    </font>
    <font>
      <sz val="12"/>
      <color rgb="FF000000"/>
      <name val="Cambria"/>
      <family val="1"/>
      <charset val="186"/>
    </font>
  </fonts>
  <fills count="7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2"/>
      </patternFill>
    </fill>
    <fill>
      <patternFill patternType="solid">
        <fgColor indexed="62"/>
        <bgColor indexed="62"/>
      </patternFill>
    </fill>
    <fill>
      <patternFill patternType="solid">
        <fgColor indexed="10"/>
      </patternFill>
    </fill>
    <fill>
      <patternFill patternType="solid">
        <fgColor indexed="10"/>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57"/>
      </patternFill>
    </fill>
    <fill>
      <patternFill patternType="solid">
        <fgColor indexed="57"/>
        <bgColor indexed="57"/>
      </patternFill>
    </fill>
    <fill>
      <patternFill patternType="solid">
        <fgColor indexed="36"/>
      </patternFill>
    </fill>
    <fill>
      <patternFill patternType="solid">
        <fgColor indexed="20"/>
        <bgColor indexed="20"/>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44"/>
        <bgColor indexed="44"/>
      </patternFill>
    </fill>
    <fill>
      <patternFill patternType="solid">
        <fgColor indexed="29"/>
        <bgColor indexed="29"/>
      </patternFill>
    </fill>
    <fill>
      <patternFill patternType="solid">
        <fgColor indexed="11"/>
        <bgColor indexed="11"/>
      </patternFill>
    </fill>
    <fill>
      <patternFill patternType="solid">
        <fgColor indexed="51"/>
        <bgColor indexed="51"/>
      </patternFill>
    </fill>
    <fill>
      <patternFill patternType="solid">
        <fgColor indexed="49"/>
      </patternFill>
    </fill>
    <fill>
      <patternFill patternType="solid">
        <fgColor indexed="49"/>
        <bgColor indexed="49"/>
      </patternFill>
    </fill>
    <fill>
      <patternFill patternType="solid">
        <fgColor indexed="53"/>
      </patternFill>
    </fill>
    <fill>
      <patternFill patternType="solid">
        <fgColor indexed="53"/>
        <bgColor indexed="53"/>
      </patternFill>
    </fill>
    <fill>
      <patternFill patternType="solid">
        <fgColor indexed="30"/>
      </patternFill>
    </fill>
    <fill>
      <patternFill patternType="solid">
        <fgColor indexed="52"/>
      </patternFill>
    </fill>
    <fill>
      <patternFill patternType="solid">
        <fgColor indexed="30"/>
        <bgColor indexed="30"/>
      </patternFill>
    </fill>
    <fill>
      <patternFill patternType="solid">
        <fgColor indexed="52"/>
        <bgColor indexed="52"/>
      </patternFill>
    </fill>
    <fill>
      <patternFill patternType="solid">
        <fgColor indexed="22"/>
        <bgColor indexed="22"/>
      </patternFill>
    </fill>
    <fill>
      <patternFill patternType="lightGray"/>
    </fill>
    <fill>
      <patternFill patternType="solid">
        <fgColor indexed="43"/>
        <bgColor indexed="43"/>
      </patternFill>
    </fill>
    <fill>
      <patternFill patternType="solid">
        <fgColor indexed="65"/>
        <bgColor indexed="64"/>
      </patternFill>
    </fill>
    <fill>
      <patternFill patternType="solid">
        <fgColor indexed="55"/>
      </patternFill>
    </fill>
    <fill>
      <patternFill patternType="solid">
        <fgColor indexed="55"/>
        <bgColor indexed="55"/>
      </patternFill>
    </fill>
    <fill>
      <patternFill patternType="solid">
        <fgColor indexed="26"/>
        <bgColor indexed="26"/>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lightUp">
        <fgColor theme="0"/>
        <bgColor theme="4" tint="0.79998168889431442"/>
      </patternFill>
    </fill>
    <fill>
      <patternFill patternType="lightUp">
        <fgColor theme="0"/>
        <bgColor theme="5" tint="0.79998168889431442"/>
      </patternFill>
    </fill>
    <fill>
      <patternFill patternType="lightUp">
        <fgColor theme="0"/>
        <bgColor theme="6" tint="0.79998168889431442"/>
      </patternFill>
    </fill>
    <fill>
      <patternFill patternType="solid">
        <fgColor theme="0" tint="-0.249977111117893"/>
        <bgColor indexed="64"/>
      </patternFill>
    </fill>
    <fill>
      <patternFill patternType="solid">
        <fgColor rgb="FFF1F1F1"/>
      </patternFill>
    </fill>
  </fills>
  <borders count="31">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n">
        <color indexed="62"/>
      </bottom>
      <diagonal/>
    </border>
    <border>
      <left/>
      <right/>
      <top/>
      <bottom style="thick">
        <color indexed="22"/>
      </bottom>
      <diagonal/>
    </border>
    <border>
      <left/>
      <right/>
      <top/>
      <bottom style="thin">
        <color indexed="22"/>
      </bottom>
      <diagonal/>
    </border>
    <border>
      <left/>
      <right/>
      <top/>
      <bottom style="medium">
        <color indexed="30"/>
      </bottom>
      <diagonal/>
    </border>
    <border>
      <left/>
      <right/>
      <top/>
      <bottom style="thin">
        <color indexed="30"/>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8">
    <xf numFmtId="0" fontId="0" fillId="0" borderId="0">
      <alignment vertical="center"/>
    </xf>
    <xf numFmtId="166" fontId="2" fillId="0" borderId="0" applyFill="0" applyBorder="0" applyProtection="0">
      <alignment vertical="center"/>
    </xf>
    <xf numFmtId="0" fontId="4" fillId="0" borderId="0"/>
    <xf numFmtId="0" fontId="3" fillId="0" borderId="0"/>
    <xf numFmtId="0" fontId="5"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6" fillId="0" borderId="0"/>
    <xf numFmtId="0" fontId="8" fillId="0" borderId="0"/>
    <xf numFmtId="0" fontId="9" fillId="0" borderId="0"/>
    <xf numFmtId="0" fontId="6" fillId="0" borderId="0"/>
    <xf numFmtId="0" fontId="12" fillId="0" borderId="0"/>
    <xf numFmtId="0" fontId="3" fillId="0" borderId="0"/>
    <xf numFmtId="0" fontId="2" fillId="0" borderId="0">
      <alignment vertical="center"/>
    </xf>
    <xf numFmtId="0" fontId="13" fillId="0" borderId="11">
      <alignment horizontal="center" vertical="center" wrapText="1"/>
    </xf>
    <xf numFmtId="0" fontId="14" fillId="0" borderId="0"/>
    <xf numFmtId="0" fontId="15" fillId="0" borderId="0"/>
    <xf numFmtId="0" fontId="16" fillId="0" borderId="11">
      <alignment horizontal="center" vertical="center" wrapText="1"/>
    </xf>
    <xf numFmtId="0" fontId="17" fillId="0" borderId="0">
      <alignment vertical="center"/>
    </xf>
    <xf numFmtId="0" fontId="1" fillId="0" borderId="0"/>
    <xf numFmtId="43" fontId="2" fillId="0" borderId="0" applyFont="0" applyFill="0" applyBorder="0" applyAlignment="0" applyProtection="0"/>
    <xf numFmtId="43" fontId="6"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0" fontId="20" fillId="4" borderId="0" applyNumberFormat="0" applyBorder="0" applyAlignment="0" applyProtection="0"/>
    <xf numFmtId="0" fontId="20" fillId="4" borderId="0" applyNumberFormat="0" applyBorder="0" applyAlignment="0" applyProtection="0"/>
    <xf numFmtId="0" fontId="21" fillId="5" borderId="0"/>
    <xf numFmtId="0" fontId="21" fillId="5" borderId="0"/>
    <xf numFmtId="0" fontId="20" fillId="6" borderId="0" applyNumberFormat="0" applyBorder="0" applyAlignment="0" applyProtection="0"/>
    <xf numFmtId="0" fontId="20" fillId="6" borderId="0" applyNumberFormat="0" applyBorder="0" applyAlignment="0" applyProtection="0"/>
    <xf numFmtId="0" fontId="21" fillId="7" borderId="0"/>
    <xf numFmtId="0" fontId="21" fillId="7"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9" fillId="13"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9" fillId="16" borderId="0" applyNumberFormat="0" applyBorder="0" applyAlignment="0" applyProtection="0"/>
    <xf numFmtId="0" fontId="22" fillId="10" borderId="0" applyNumberFormat="0" applyBorder="0" applyAlignment="0" applyProtection="0"/>
    <xf numFmtId="0" fontId="22" fillId="17" borderId="0" applyNumberFormat="0" applyBorder="0" applyAlignment="0" applyProtection="0"/>
    <xf numFmtId="0" fontId="9" fillId="17"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9" fillId="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10"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2" fillId="18" borderId="0"/>
    <xf numFmtId="0" fontId="22" fillId="18" borderId="0"/>
    <xf numFmtId="0" fontId="9" fillId="9" borderId="0" applyNumberFormat="0" applyBorder="0" applyAlignment="0" applyProtection="0"/>
    <xf numFmtId="0" fontId="9" fillId="9" borderId="0" applyNumberFormat="0" applyBorder="0" applyAlignment="0" applyProtection="0"/>
    <xf numFmtId="0" fontId="22" fillId="19" borderId="0"/>
    <xf numFmtId="0" fontId="22" fillId="19" borderId="0"/>
    <xf numFmtId="0" fontId="9" fillId="10" borderId="0" applyNumberFormat="0" applyBorder="0" applyAlignment="0" applyProtection="0"/>
    <xf numFmtId="0" fontId="9" fillId="10" borderId="0" applyNumberFormat="0" applyBorder="0" applyAlignment="0" applyProtection="0"/>
    <xf numFmtId="0" fontId="22" fillId="20" borderId="0"/>
    <xf numFmtId="0" fontId="22" fillId="20" borderId="0"/>
    <xf numFmtId="0" fontId="9" fillId="11" borderId="0" applyNumberFormat="0" applyBorder="0" applyAlignment="0" applyProtection="0"/>
    <xf numFmtId="0" fontId="9" fillId="11" borderId="0" applyNumberFormat="0" applyBorder="0" applyAlignment="0" applyProtection="0"/>
    <xf numFmtId="0" fontId="22" fillId="21" borderId="0"/>
    <xf numFmtId="0" fontId="22" fillId="21" borderId="0"/>
    <xf numFmtId="0" fontId="9" fillId="12" borderId="0" applyNumberFormat="0" applyBorder="0" applyAlignment="0" applyProtection="0"/>
    <xf numFmtId="0" fontId="9" fillId="12" borderId="0" applyNumberFormat="0" applyBorder="0" applyAlignment="0" applyProtection="0"/>
    <xf numFmtId="0" fontId="22" fillId="22" borderId="0"/>
    <xf numFmtId="0" fontId="22" fillId="22" borderId="0"/>
    <xf numFmtId="0" fontId="9" fillId="13" borderId="0" applyNumberFormat="0" applyBorder="0" applyAlignment="0" applyProtection="0"/>
    <xf numFmtId="0" fontId="9" fillId="13" borderId="0" applyNumberFormat="0" applyBorder="0" applyAlignment="0" applyProtection="0"/>
    <xf numFmtId="0" fontId="22" fillId="23" borderId="0"/>
    <xf numFmtId="0" fontId="22" fillId="23" borderId="0"/>
    <xf numFmtId="0" fontId="20" fillId="24" borderId="0" applyNumberFormat="0" applyBorder="0" applyAlignment="0" applyProtection="0"/>
    <xf numFmtId="0" fontId="20" fillId="24" borderId="0" applyNumberFormat="0" applyBorder="0" applyAlignment="0" applyProtection="0"/>
    <xf numFmtId="0" fontId="21" fillId="25" borderId="0"/>
    <xf numFmtId="0" fontId="21" fillId="25" borderId="0"/>
    <xf numFmtId="0" fontId="20" fillId="26" borderId="0" applyNumberFormat="0" applyBorder="0" applyAlignment="0" applyProtection="0"/>
    <xf numFmtId="0" fontId="20" fillId="26" borderId="0" applyNumberFormat="0" applyBorder="0" applyAlignment="0" applyProtection="0"/>
    <xf numFmtId="0" fontId="21" fillId="27" borderId="0"/>
    <xf numFmtId="0" fontId="21" fillId="27" borderId="0"/>
    <xf numFmtId="0" fontId="9" fillId="14" borderId="0" applyNumberFormat="0" applyBorder="0" applyAlignment="0" applyProtection="0"/>
    <xf numFmtId="0" fontId="9" fillId="15" borderId="0" applyNumberFormat="0" applyBorder="0" applyAlignment="0" applyProtection="0"/>
    <xf numFmtId="0" fontId="9" fillId="2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29" borderId="0" applyNumberFormat="0" applyBorder="0" applyAlignment="0" applyProtection="0"/>
    <xf numFmtId="0" fontId="9" fillId="14" borderId="0" applyNumberFormat="0" applyBorder="0" applyAlignment="0" applyProtection="0"/>
    <xf numFmtId="0" fontId="22" fillId="14" borderId="0" applyNumberFormat="0" applyBorder="0" applyAlignment="0" applyProtection="0"/>
    <xf numFmtId="0" fontId="22" fillId="12" borderId="0" applyNumberFormat="0" applyBorder="0" applyAlignment="0" applyProtection="0"/>
    <xf numFmtId="0" fontId="9"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9" fillId="30"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9" fillId="31"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9" fillId="14" borderId="0" applyNumberFormat="0" applyBorder="0" applyAlignment="0" applyProtection="0"/>
    <xf numFmtId="0" fontId="22" fillId="14" borderId="0" applyNumberFormat="0" applyBorder="0" applyAlignment="0" applyProtection="0"/>
    <xf numFmtId="0" fontId="22" fillId="12" borderId="0" applyNumberFormat="0" applyBorder="0" applyAlignment="0" applyProtection="0"/>
    <xf numFmtId="0" fontId="9" fillId="31" borderId="0" applyNumberFormat="0" applyBorder="0" applyAlignment="0" applyProtection="0"/>
    <xf numFmtId="0" fontId="22" fillId="29" borderId="0" applyNumberFormat="0" applyBorder="0" applyAlignment="0" applyProtection="0"/>
    <xf numFmtId="0" fontId="22" fillId="17"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2" fillId="32" borderId="0"/>
    <xf numFmtId="0" fontId="22" fillId="32" borderId="0"/>
    <xf numFmtId="0" fontId="9" fillId="15" borderId="0" applyNumberFormat="0" applyBorder="0" applyAlignment="0" applyProtection="0"/>
    <xf numFmtId="0" fontId="9" fillId="15" borderId="0" applyNumberFormat="0" applyBorder="0" applyAlignment="0" applyProtection="0"/>
    <xf numFmtId="0" fontId="22" fillId="33" borderId="0"/>
    <xf numFmtId="0" fontId="22" fillId="33" borderId="0"/>
    <xf numFmtId="0" fontId="9" fillId="28" borderId="0" applyNumberFormat="0" applyBorder="0" applyAlignment="0" applyProtection="0"/>
    <xf numFmtId="0" fontId="9" fillId="28" borderId="0" applyNumberFormat="0" applyBorder="0" applyAlignment="0" applyProtection="0"/>
    <xf numFmtId="0" fontId="22" fillId="34" borderId="0"/>
    <xf numFmtId="0" fontId="22" fillId="34" borderId="0"/>
    <xf numFmtId="0" fontId="9" fillId="11" borderId="0" applyNumberFormat="0" applyBorder="0" applyAlignment="0" applyProtection="0"/>
    <xf numFmtId="0" fontId="9" fillId="11" borderId="0" applyNumberFormat="0" applyBorder="0" applyAlignment="0" applyProtection="0"/>
    <xf numFmtId="0" fontId="22" fillId="21" borderId="0"/>
    <xf numFmtId="0" fontId="22" fillId="21" borderId="0"/>
    <xf numFmtId="0" fontId="9" fillId="14" borderId="0" applyNumberFormat="0" applyBorder="0" applyAlignment="0" applyProtection="0"/>
    <xf numFmtId="0" fontId="9" fillId="14" borderId="0" applyNumberFormat="0" applyBorder="0" applyAlignment="0" applyProtection="0"/>
    <xf numFmtId="0" fontId="22" fillId="32" borderId="0"/>
    <xf numFmtId="0" fontId="22" fillId="32" borderId="0"/>
    <xf numFmtId="0" fontId="9" fillId="29" borderId="0" applyNumberFormat="0" applyBorder="0" applyAlignment="0" applyProtection="0"/>
    <xf numFmtId="0" fontId="9" fillId="29" borderId="0" applyNumberFormat="0" applyBorder="0" applyAlignment="0" applyProtection="0"/>
    <xf numFmtId="0" fontId="22" fillId="35" borderId="0"/>
    <xf numFmtId="0" fontId="22" fillId="35" borderId="0"/>
    <xf numFmtId="0" fontId="20" fillId="36" borderId="0" applyNumberFormat="0" applyBorder="0" applyAlignment="0" applyProtection="0"/>
    <xf numFmtId="0" fontId="20" fillId="36" borderId="0" applyNumberFormat="0" applyBorder="0" applyAlignment="0" applyProtection="0"/>
    <xf numFmtId="0" fontId="21" fillId="37" borderId="0"/>
    <xf numFmtId="0" fontId="21" fillId="37" borderId="0"/>
    <xf numFmtId="0" fontId="20" fillId="38" borderId="0" applyNumberFormat="0" applyBorder="0" applyAlignment="0" applyProtection="0"/>
    <xf numFmtId="0" fontId="20" fillId="38" borderId="0" applyNumberFormat="0" applyBorder="0" applyAlignment="0" applyProtection="0"/>
    <xf numFmtId="0" fontId="21" fillId="39" borderId="0"/>
    <xf numFmtId="0" fontId="21" fillId="39" borderId="0"/>
    <xf numFmtId="0" fontId="20" fillId="40" borderId="0" applyNumberFormat="0" applyBorder="0" applyAlignment="0" applyProtection="0"/>
    <xf numFmtId="0" fontId="20" fillId="15" borderId="0" applyNumberFormat="0" applyBorder="0" applyAlignment="0" applyProtection="0"/>
    <xf numFmtId="0" fontId="20" fillId="28" borderId="0" applyNumberFormat="0" applyBorder="0" applyAlignment="0" applyProtection="0"/>
    <xf numFmtId="0" fontId="20" fillId="26" borderId="0" applyNumberFormat="0" applyBorder="0" applyAlignment="0" applyProtection="0"/>
    <xf numFmtId="0" fontId="20" fillId="36" borderId="0" applyNumberFormat="0" applyBorder="0" applyAlignment="0" applyProtection="0"/>
    <xf numFmtId="0" fontId="20" fillId="41" borderId="0" applyNumberFormat="0" applyBorder="0" applyAlignment="0" applyProtection="0"/>
    <xf numFmtId="0" fontId="20" fillId="14" borderId="0" applyNumberFormat="0" applyBorder="0" applyAlignment="0" applyProtection="0"/>
    <xf numFmtId="0" fontId="21" fillId="40" borderId="0" applyNumberFormat="0" applyBorder="0" applyAlignment="0" applyProtection="0"/>
    <xf numFmtId="0" fontId="21" fillId="12" borderId="0" applyNumberFormat="0" applyBorder="0" applyAlignment="0" applyProtection="0"/>
    <xf numFmtId="0" fontId="20" fillId="13" borderId="0" applyNumberFormat="0" applyBorder="0" applyAlignment="0" applyProtection="0"/>
    <xf numFmtId="0" fontId="21" fillId="15" borderId="0" applyNumberFormat="0" applyBorder="0" applyAlignment="0" applyProtection="0"/>
    <xf numFmtId="0" fontId="21" fillId="38" borderId="0" applyNumberFormat="0" applyBorder="0" applyAlignment="0" applyProtection="0"/>
    <xf numFmtId="0" fontId="20" fillId="30"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0" fillId="31" borderId="0" applyNumberFormat="0" applyBorder="0" applyAlignment="0" applyProtection="0"/>
    <xf numFmtId="0" fontId="21" fillId="26" borderId="0" applyNumberFormat="0" applyBorder="0" applyAlignment="0" applyProtection="0"/>
    <xf numFmtId="0" fontId="21" fillId="9"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12" borderId="0" applyNumberFormat="0" applyBorder="0" applyAlignment="0" applyProtection="0"/>
    <xf numFmtId="0" fontId="20" fillId="24" borderId="0" applyNumberFormat="0" applyBorder="0" applyAlignment="0" applyProtection="0"/>
    <xf numFmtId="0" fontId="21" fillId="41" borderId="0" applyNumberFormat="0" applyBorder="0" applyAlignment="0" applyProtection="0"/>
    <xf numFmtId="0" fontId="21" fillId="1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1" fillId="42" borderId="0"/>
    <xf numFmtId="0" fontId="21" fillId="42" borderId="0"/>
    <xf numFmtId="0" fontId="20" fillId="15" borderId="0" applyNumberFormat="0" applyBorder="0" applyAlignment="0" applyProtection="0"/>
    <xf numFmtId="0" fontId="20" fillId="15" borderId="0" applyNumberFormat="0" applyBorder="0" applyAlignment="0" applyProtection="0"/>
    <xf numFmtId="0" fontId="21" fillId="33" borderId="0"/>
    <xf numFmtId="0" fontId="21" fillId="33" borderId="0"/>
    <xf numFmtId="0" fontId="20" fillId="28" borderId="0" applyNumberFormat="0" applyBorder="0" applyAlignment="0" applyProtection="0"/>
    <xf numFmtId="0" fontId="20" fillId="28" borderId="0" applyNumberFormat="0" applyBorder="0" applyAlignment="0" applyProtection="0"/>
    <xf numFmtId="0" fontId="21" fillId="34" borderId="0"/>
    <xf numFmtId="0" fontId="21" fillId="34" borderId="0"/>
    <xf numFmtId="0" fontId="20" fillId="26" borderId="0" applyNumberFormat="0" applyBorder="0" applyAlignment="0" applyProtection="0"/>
    <xf numFmtId="0" fontId="20" fillId="26" borderId="0" applyNumberFormat="0" applyBorder="0" applyAlignment="0" applyProtection="0"/>
    <xf numFmtId="0" fontId="21" fillId="27" borderId="0"/>
    <xf numFmtId="0" fontId="21" fillId="27" borderId="0"/>
    <xf numFmtId="0" fontId="20" fillId="36" borderId="0" applyNumberFormat="0" applyBorder="0" applyAlignment="0" applyProtection="0"/>
    <xf numFmtId="0" fontId="20" fillId="36" borderId="0" applyNumberFormat="0" applyBorder="0" applyAlignment="0" applyProtection="0"/>
    <xf numFmtId="0" fontId="21" fillId="37" borderId="0"/>
    <xf numFmtId="0" fontId="21" fillId="37" borderId="0"/>
    <xf numFmtId="0" fontId="20" fillId="41" borderId="0" applyNumberFormat="0" applyBorder="0" applyAlignment="0" applyProtection="0"/>
    <xf numFmtId="0" fontId="20" fillId="41" borderId="0" applyNumberFormat="0" applyBorder="0" applyAlignment="0" applyProtection="0"/>
    <xf numFmtId="0" fontId="21" fillId="43" borderId="0"/>
    <xf numFmtId="0" fontId="21" fillId="43" borderId="0"/>
    <xf numFmtId="168" fontId="23" fillId="0" borderId="0" applyFont="0" applyFill="0" applyBorder="0" applyAlignment="0" applyProtection="0"/>
    <xf numFmtId="169" fontId="23" fillId="0" borderId="0" applyFont="0" applyFill="0" applyBorder="0" applyAlignment="0" applyProtection="0"/>
    <xf numFmtId="0" fontId="24" fillId="30" borderId="12" applyNumberFormat="0" applyAlignment="0" applyProtection="0"/>
    <xf numFmtId="0" fontId="24" fillId="30" borderId="12" applyNumberFormat="0" applyAlignment="0" applyProtection="0"/>
    <xf numFmtId="0" fontId="25" fillId="44" borderId="12"/>
    <xf numFmtId="0" fontId="25" fillId="44" borderId="12"/>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7" fillId="0" borderId="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170" fontId="28" fillId="0" borderId="0" applyFill="0" applyBorder="0" applyAlignment="0" applyProtection="0"/>
    <xf numFmtId="171" fontId="29" fillId="0" borderId="0"/>
    <xf numFmtId="43" fontId="3" fillId="0" borderId="0" applyFont="0" applyFill="0" applyBorder="0" applyAlignment="0" applyProtection="0"/>
    <xf numFmtId="171" fontId="29" fillId="0" borderId="0"/>
    <xf numFmtId="166" fontId="3" fillId="0" borderId="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22" fillId="0" borderId="0" applyFill="0" applyBorder="0" applyAlignment="0" applyProtection="0"/>
    <xf numFmtId="173" fontId="29" fillId="0" borderId="0"/>
    <xf numFmtId="174" fontId="11" fillId="0" borderId="0" applyFont="0" applyFill="0" applyBorder="0" applyAlignment="0" applyProtection="0"/>
    <xf numFmtId="174" fontId="11"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175" fontId="3" fillId="0" borderId="0" applyFill="0" applyBorder="0" applyAlignment="0" applyProtection="0"/>
    <xf numFmtId="176" fontId="31" fillId="0" borderId="0"/>
    <xf numFmtId="177" fontId="29" fillId="0" borderId="0"/>
    <xf numFmtId="177" fontId="29" fillId="0" borderId="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9" fontId="32" fillId="0" borderId="0">
      <protection locked="0"/>
    </xf>
    <xf numFmtId="41" fontId="11" fillId="0" borderId="0" applyFont="0" applyFill="0" applyBorder="0" applyAlignment="0" applyProtection="0"/>
    <xf numFmtId="4" fontId="19" fillId="0" borderId="0" applyFont="0" applyFill="0" applyBorder="0" applyAlignment="0" applyProtection="0"/>
    <xf numFmtId="0" fontId="33" fillId="0" borderId="0" applyNumberFormat="0"/>
    <xf numFmtId="0" fontId="3" fillId="0" borderId="0"/>
    <xf numFmtId="180" fontId="31" fillId="0" borderId="0"/>
    <xf numFmtId="180" fontId="29" fillId="0" borderId="0"/>
    <xf numFmtId="0" fontId="22" fillId="0" borderId="0"/>
    <xf numFmtId="0" fontId="11" fillId="0" borderId="0"/>
    <xf numFmtId="0" fontId="9" fillId="0" borderId="0"/>
    <xf numFmtId="0" fontId="9" fillId="0" borderId="0"/>
    <xf numFmtId="181" fontId="32" fillId="0" borderId="0">
      <protection locked="0"/>
    </xf>
    <xf numFmtId="0" fontId="34" fillId="0" borderId="0" applyBorder="0">
      <alignment vertical="top"/>
    </xf>
    <xf numFmtId="0" fontId="35" fillId="0" borderId="0">
      <alignment horizontal="center"/>
    </xf>
    <xf numFmtId="180" fontId="35" fillId="0" borderId="0">
      <alignment horizontal="center"/>
    </xf>
    <xf numFmtId="0" fontId="35" fillId="0" borderId="0">
      <alignment horizontal="center" textRotation="90"/>
    </xf>
    <xf numFmtId="180" fontId="35" fillId="0" borderId="0">
      <alignment horizontal="center" textRotation="90"/>
    </xf>
    <xf numFmtId="182" fontId="36" fillId="0" borderId="0">
      <protection locked="0"/>
    </xf>
    <xf numFmtId="182" fontId="36" fillId="0" borderId="0">
      <protection locked="0"/>
    </xf>
    <xf numFmtId="0" fontId="37" fillId="45" borderId="0"/>
    <xf numFmtId="0" fontId="38" fillId="1" borderId="0"/>
    <xf numFmtId="0" fontId="39" fillId="0" borderId="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41" fillId="0" borderId="0"/>
    <xf numFmtId="0" fontId="42" fillId="13" borderId="12" applyNumberFormat="0" applyAlignment="0" applyProtection="0"/>
    <xf numFmtId="0" fontId="42" fillId="13" borderId="12" applyNumberFormat="0" applyAlignment="0" applyProtection="0"/>
    <xf numFmtId="0" fontId="43" fillId="23" borderId="12"/>
    <xf numFmtId="0" fontId="43" fillId="23" borderId="12"/>
    <xf numFmtId="0" fontId="20" fillId="4" borderId="0" applyNumberFormat="0" applyBorder="0" applyAlignment="0" applyProtection="0"/>
    <xf numFmtId="0" fontId="20" fillId="6" borderId="0" applyNumberFormat="0" applyBorder="0" applyAlignment="0" applyProtection="0"/>
    <xf numFmtId="0" fontId="20" fillId="24" borderId="0" applyNumberFormat="0" applyBorder="0" applyAlignment="0" applyProtection="0"/>
    <xf numFmtId="0" fontId="20" fillId="2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24" borderId="0" applyNumberFormat="0" applyBorder="0" applyAlignment="0" applyProtection="0"/>
    <xf numFmtId="0" fontId="20" fillId="2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44" fillId="30" borderId="13" applyNumberFormat="0" applyAlignment="0" applyProtection="0"/>
    <xf numFmtId="0" fontId="44" fillId="30" borderId="13" applyNumberFormat="0" applyAlignment="0" applyProtection="0"/>
    <xf numFmtId="0" fontId="45" fillId="44" borderId="13"/>
    <xf numFmtId="0" fontId="45" fillId="44" borderId="13"/>
    <xf numFmtId="0" fontId="23" fillId="0" borderId="0"/>
    <xf numFmtId="0" fontId="46" fillId="0" borderId="14" applyNumberFormat="0" applyFill="0" applyAlignment="0" applyProtection="0"/>
    <xf numFmtId="0" fontId="46" fillId="0" borderId="14" applyNumberFormat="0" applyFill="0" applyAlignment="0" applyProtection="0"/>
    <xf numFmtId="0" fontId="47" fillId="0" borderId="14"/>
    <xf numFmtId="0" fontId="47" fillId="0" borderId="14"/>
    <xf numFmtId="0" fontId="48" fillId="10" borderId="0" applyNumberFormat="0" applyBorder="0" applyAlignment="0" applyProtection="0"/>
    <xf numFmtId="0" fontId="49" fillId="20" borderId="0"/>
    <xf numFmtId="0" fontId="49" fillId="20" borderId="0"/>
    <xf numFmtId="0" fontId="50" fillId="31" borderId="0" applyNumberFormat="0" applyBorder="0" applyAlignment="0" applyProtection="0"/>
    <xf numFmtId="0" fontId="50" fillId="31" borderId="0" applyNumberFormat="0" applyBorder="0" applyAlignment="0" applyProtection="0"/>
    <xf numFmtId="0" fontId="51" fillId="46" borderId="0"/>
    <xf numFmtId="0" fontId="51" fillId="46" borderId="0"/>
    <xf numFmtId="0" fontId="52" fillId="0" borderId="0"/>
    <xf numFmtId="0" fontId="11" fillId="0" borderId="0"/>
    <xf numFmtId="0" fontId="3" fillId="0" borderId="0"/>
    <xf numFmtId="0" fontId="30" fillId="0" borderId="0"/>
    <xf numFmtId="0" fontId="11" fillId="0" borderId="0"/>
    <xf numFmtId="0" fontId="30" fillId="0" borderId="0"/>
    <xf numFmtId="0" fontId="12" fillId="0" borderId="0"/>
    <xf numFmtId="0" fontId="9" fillId="0" borderId="0"/>
    <xf numFmtId="0" fontId="9" fillId="0" borderId="0"/>
    <xf numFmtId="0" fontId="12" fillId="0" borderId="0"/>
    <xf numFmtId="0" fontId="2" fillId="0" borderId="0"/>
    <xf numFmtId="0" fontId="11" fillId="0" borderId="0"/>
    <xf numFmtId="0" fontId="3" fillId="0" borderId="0"/>
    <xf numFmtId="0" fontId="6" fillId="0" borderId="0"/>
    <xf numFmtId="0" fontId="53" fillId="0" borderId="0"/>
    <xf numFmtId="180" fontId="31" fillId="0" borderId="0"/>
    <xf numFmtId="0" fontId="9" fillId="0" borderId="0"/>
    <xf numFmtId="180" fontId="22" fillId="0" borderId="0"/>
    <xf numFmtId="180" fontId="22" fillId="0" borderId="0"/>
    <xf numFmtId="0" fontId="9" fillId="0" borderId="0"/>
    <xf numFmtId="0" fontId="2" fillId="0" borderId="0"/>
    <xf numFmtId="0" fontId="2" fillId="0" borderId="0"/>
    <xf numFmtId="180" fontId="29" fillId="0" borderId="0"/>
    <xf numFmtId="180" fontId="29" fillId="0" borderId="0"/>
    <xf numFmtId="0" fontId="3" fillId="0" borderId="0"/>
    <xf numFmtId="0" fontId="3" fillId="0" borderId="0"/>
    <xf numFmtId="0" fontId="3" fillId="0" borderId="0"/>
    <xf numFmtId="0" fontId="11" fillId="0" borderId="0"/>
    <xf numFmtId="0" fontId="3" fillId="0" borderId="0">
      <alignment vertical="center" wrapText="1"/>
    </xf>
    <xf numFmtId="0" fontId="3" fillId="0" borderId="0"/>
    <xf numFmtId="0" fontId="11" fillId="0" borderId="0">
      <alignment vertical="center"/>
    </xf>
    <xf numFmtId="0" fontId="2" fillId="0" borderId="0">
      <alignment vertical="center"/>
    </xf>
    <xf numFmtId="180" fontId="31" fillId="0" borderId="0">
      <alignment vertical="center"/>
    </xf>
    <xf numFmtId="0" fontId="11" fillId="0" borderId="0"/>
    <xf numFmtId="0" fontId="11" fillId="0" borderId="0"/>
    <xf numFmtId="0" fontId="22"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1" fillId="0" borderId="0"/>
    <xf numFmtId="0" fontId="9" fillId="0" borderId="0"/>
    <xf numFmtId="180" fontId="54" fillId="0" borderId="0"/>
    <xf numFmtId="180" fontId="54" fillId="0" borderId="0"/>
    <xf numFmtId="0" fontId="9" fillId="0" borderId="0"/>
    <xf numFmtId="0" fontId="3" fillId="0" borderId="0"/>
    <xf numFmtId="0" fontId="9" fillId="0" borderId="0"/>
    <xf numFmtId="0" fontId="3" fillId="0" borderId="0"/>
    <xf numFmtId="0" fontId="55" fillId="0" borderId="0" applyNumberFormat="0" applyFill="0" applyBorder="0" applyProtection="0"/>
    <xf numFmtId="0" fontId="12" fillId="0" borderId="0"/>
    <xf numFmtId="0" fontId="55" fillId="0" borderId="0" applyNumberFormat="0" applyFill="0" applyBorder="0" applyProtection="0"/>
    <xf numFmtId="0" fontId="55" fillId="0" borderId="0" applyNumberFormat="0" applyFill="0" applyBorder="0" applyProtection="0"/>
    <xf numFmtId="0" fontId="3" fillId="0" borderId="0"/>
    <xf numFmtId="0" fontId="9" fillId="0" borderId="0"/>
    <xf numFmtId="180" fontId="31" fillId="0" borderId="0">
      <alignment vertical="center"/>
    </xf>
    <xf numFmtId="0" fontId="11" fillId="0" borderId="0"/>
    <xf numFmtId="0" fontId="11" fillId="0" borderId="0"/>
    <xf numFmtId="0" fontId="56" fillId="0" borderId="0"/>
    <xf numFmtId="0" fontId="11" fillId="0" borderId="0"/>
    <xf numFmtId="0" fontId="11" fillId="0" borderId="0"/>
    <xf numFmtId="0" fontId="12" fillId="0" borderId="0"/>
    <xf numFmtId="0" fontId="12" fillId="0" borderId="0"/>
    <xf numFmtId="0" fontId="12" fillId="0" borderId="0"/>
    <xf numFmtId="0" fontId="2" fillId="0" borderId="0">
      <alignment vertical="center"/>
    </xf>
    <xf numFmtId="0" fontId="3" fillId="0" borderId="0"/>
    <xf numFmtId="0" fontId="11" fillId="0" borderId="0"/>
    <xf numFmtId="180" fontId="31" fillId="0" borderId="0"/>
    <xf numFmtId="180" fontId="31" fillId="0" borderId="0"/>
    <xf numFmtId="0" fontId="2" fillId="0" borderId="0"/>
    <xf numFmtId="0" fontId="57" fillId="0" borderId="0"/>
    <xf numFmtId="0" fontId="3" fillId="0" borderId="0"/>
    <xf numFmtId="0" fontId="11"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47" borderId="0">
      <alignment vertical="center" wrapText="1"/>
    </xf>
    <xf numFmtId="0" fontId="3" fillId="0" borderId="0">
      <alignment vertical="center" wrapText="1"/>
    </xf>
    <xf numFmtId="0" fontId="58" fillId="0" borderId="0" applyNumberFormat="0" applyFill="0" applyBorder="0" applyAlignment="0" applyProtection="0"/>
    <xf numFmtId="0" fontId="58" fillId="0" borderId="0" applyNumberFormat="0" applyFill="0" applyBorder="0" applyAlignment="0" applyProtection="0"/>
    <xf numFmtId="0" fontId="59" fillId="0" borderId="0"/>
    <xf numFmtId="0" fontId="59" fillId="0" borderId="0"/>
    <xf numFmtId="0" fontId="11" fillId="17" borderId="15" applyNumberFormat="0" applyFont="0" applyAlignment="0" applyProtection="0"/>
    <xf numFmtId="0" fontId="11" fillId="0" borderId="0"/>
    <xf numFmtId="0" fontId="8" fillId="0" borderId="0"/>
    <xf numFmtId="0" fontId="3" fillId="0" borderId="0"/>
    <xf numFmtId="0" fontId="3" fillId="0" borderId="0"/>
    <xf numFmtId="0" fontId="60" fillId="0" borderId="0" applyNumberFormat="0" applyFill="0" applyBorder="0" applyAlignment="0" applyProtection="0"/>
    <xf numFmtId="0" fontId="61" fillId="0" borderId="0"/>
    <xf numFmtId="0" fontId="61" fillId="0" borderId="0"/>
    <xf numFmtId="0" fontId="62" fillId="48" borderId="16" applyNumberFormat="0" applyAlignment="0" applyProtection="0"/>
    <xf numFmtId="0" fontId="63" fillId="49" borderId="16"/>
    <xf numFmtId="0" fontId="63" fillId="49" borderId="16"/>
    <xf numFmtId="9" fontId="11" fillId="0" borderId="0" applyFont="0" applyFill="0" applyBorder="0" applyAlignment="0" applyProtection="0"/>
    <xf numFmtId="9" fontId="11" fillId="0" borderId="0" applyFont="0" applyFill="0" applyBorder="0" applyAlignment="0" applyProtection="0"/>
    <xf numFmtId="0" fontId="2" fillId="17" borderId="15" applyNumberFormat="0" applyFont="0" applyAlignment="0" applyProtection="0"/>
    <xf numFmtId="0" fontId="29" fillId="50" borderId="15"/>
    <xf numFmtId="0" fontId="29" fillId="50" borderId="15"/>
    <xf numFmtId="0" fontId="64" fillId="0" borderId="0"/>
    <xf numFmtId="0" fontId="65" fillId="0" borderId="0"/>
    <xf numFmtId="180" fontId="65" fillId="0" borderId="0"/>
    <xf numFmtId="183" fontId="65" fillId="0" borderId="0"/>
    <xf numFmtId="184" fontId="65" fillId="0" borderId="0"/>
    <xf numFmtId="184" fontId="65" fillId="0" borderId="0"/>
    <xf numFmtId="0" fontId="65" fillId="0" borderId="0"/>
    <xf numFmtId="0" fontId="66" fillId="0" borderId="17" applyNumberFormat="0" applyFill="0" applyAlignment="0" applyProtection="0"/>
    <xf numFmtId="0" fontId="66" fillId="0" borderId="17" applyNumberFormat="0" applyFill="0" applyAlignment="0" applyProtection="0"/>
    <xf numFmtId="0" fontId="67" fillId="0" borderId="17"/>
    <xf numFmtId="0" fontId="67" fillId="0" borderId="17"/>
    <xf numFmtId="0" fontId="68" fillId="9" borderId="0" applyNumberFormat="0" applyBorder="0" applyAlignment="0" applyProtection="0"/>
    <xf numFmtId="0" fontId="69" fillId="19" borderId="0"/>
    <xf numFmtId="0" fontId="69" fillId="19" borderId="0"/>
    <xf numFmtId="0" fontId="19" fillId="0" borderId="0"/>
    <xf numFmtId="0" fontId="19" fillId="0" borderId="0"/>
    <xf numFmtId="0" fontId="19" fillId="0" borderId="0"/>
    <xf numFmtId="0" fontId="3" fillId="0" borderId="0"/>
    <xf numFmtId="0" fontId="3" fillId="0" borderId="0"/>
    <xf numFmtId="0" fontId="2" fillId="0" borderId="0"/>
    <xf numFmtId="0" fontId="3" fillId="0" borderId="0"/>
    <xf numFmtId="0" fontId="19" fillId="0" borderId="0"/>
    <xf numFmtId="0" fontId="11" fillId="0" borderId="0"/>
    <xf numFmtId="0" fontId="11" fillId="0" borderId="0"/>
    <xf numFmtId="180" fontId="70" fillId="0" borderId="0"/>
    <xf numFmtId="0" fontId="11"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11" fillId="0" borderId="0"/>
    <xf numFmtId="0" fontId="3" fillId="0" borderId="0"/>
    <xf numFmtId="0" fontId="11" fillId="0" borderId="0"/>
    <xf numFmtId="185" fontId="71" fillId="0" borderId="0">
      <alignment horizontal="left"/>
    </xf>
    <xf numFmtId="0" fontId="72" fillId="0" borderId="18" applyNumberFormat="0" applyFill="0" applyAlignment="0" applyProtection="0"/>
    <xf numFmtId="0" fontId="73" fillId="0" borderId="19"/>
    <xf numFmtId="0" fontId="73" fillId="0" borderId="19"/>
    <xf numFmtId="0" fontId="74" fillId="0" borderId="20" applyNumberFormat="0" applyFill="0" applyAlignment="0" applyProtection="0"/>
    <xf numFmtId="0" fontId="75" fillId="0" borderId="21"/>
    <xf numFmtId="0" fontId="75" fillId="0" borderId="21"/>
    <xf numFmtId="0" fontId="76" fillId="0" borderId="22" applyNumberFormat="0" applyFill="0" applyAlignment="0" applyProtection="0"/>
    <xf numFmtId="0" fontId="77" fillId="0" borderId="23"/>
    <xf numFmtId="0" fontId="77" fillId="0" borderId="23"/>
    <xf numFmtId="0" fontId="76" fillId="0" borderId="0" applyNumberFormat="0" applyFill="0" applyBorder="0" applyAlignment="0" applyProtection="0"/>
    <xf numFmtId="0" fontId="77" fillId="0" borderId="0"/>
    <xf numFmtId="0" fontId="77" fillId="0" borderId="0"/>
    <xf numFmtId="164" fontId="11" fillId="0" borderId="0" applyFont="0" applyFill="0" applyBorder="0" applyAlignment="0" applyProtection="0"/>
    <xf numFmtId="41" fontId="11" fillId="0" borderId="0" applyFont="0" applyFill="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48" borderId="0" applyNumberFormat="0" applyBorder="0" applyAlignment="0" applyProtection="0"/>
    <xf numFmtId="0" fontId="20" fillId="29" borderId="0" applyNumberFormat="0" applyBorder="0" applyAlignment="0" applyProtection="0"/>
    <xf numFmtId="0" fontId="20" fillId="4" borderId="0" applyNumberFormat="0" applyBorder="0" applyAlignment="0" applyProtection="0"/>
    <xf numFmtId="0" fontId="20" fillId="24" borderId="0" applyNumberFormat="0" applyBorder="0" applyAlignment="0" applyProtection="0"/>
    <xf numFmtId="0" fontId="42" fillId="13" borderId="12" applyNumberFormat="0" applyAlignment="0" applyProtection="0"/>
    <xf numFmtId="0" fontId="44" fillId="30" borderId="13" applyNumberFormat="0" applyAlignment="0" applyProtection="0"/>
    <xf numFmtId="0" fontId="24" fillId="30" borderId="12" applyNumberFormat="0" applyAlignment="0" applyProtection="0"/>
    <xf numFmtId="0" fontId="78" fillId="0" borderId="24" applyNumberFormat="0" applyFill="0" applyAlignment="0" applyProtection="0"/>
    <xf numFmtId="0" fontId="79" fillId="0" borderId="25" applyNumberFormat="0" applyFill="0" applyAlignment="0" applyProtection="0"/>
    <xf numFmtId="0" fontId="80" fillId="0" borderId="26" applyNumberFormat="0" applyFill="0" applyAlignment="0" applyProtection="0"/>
    <xf numFmtId="0" fontId="80" fillId="0" borderId="0" applyNumberFormat="0" applyFill="0" applyBorder="0" applyAlignment="0" applyProtection="0"/>
    <xf numFmtId="0" fontId="46" fillId="0" borderId="27" applyNumberFormat="0" applyFill="0" applyAlignment="0" applyProtection="0"/>
    <xf numFmtId="0" fontId="62" fillId="48" borderId="16" applyNumberFormat="0" applyAlignment="0" applyProtection="0"/>
    <xf numFmtId="0" fontId="81" fillId="0" borderId="0" applyNumberFormat="0" applyFill="0" applyBorder="0" applyAlignment="0" applyProtection="0"/>
    <xf numFmtId="0" fontId="50" fillId="31" borderId="0" applyNumberFormat="0" applyBorder="0" applyAlignment="0" applyProtection="0"/>
    <xf numFmtId="0" fontId="7" fillId="0" borderId="0"/>
    <xf numFmtId="0" fontId="9" fillId="0" borderId="0"/>
    <xf numFmtId="0" fontId="68" fillId="9" borderId="0" applyNumberFormat="0" applyBorder="0" applyAlignment="0" applyProtection="0"/>
    <xf numFmtId="0" fontId="60" fillId="0" borderId="0" applyNumberFormat="0" applyFill="0" applyBorder="0" applyAlignment="0" applyProtection="0"/>
    <xf numFmtId="0" fontId="2" fillId="17" borderId="15" applyNumberFormat="0" applyFont="0" applyAlignment="0" applyProtection="0"/>
    <xf numFmtId="0" fontId="66" fillId="0" borderId="17" applyNumberFormat="0" applyFill="0" applyAlignment="0" applyProtection="0"/>
    <xf numFmtId="0" fontId="19" fillId="0" borderId="0"/>
    <xf numFmtId="0" fontId="19" fillId="0" borderId="0"/>
    <xf numFmtId="0" fontId="26" fillId="0" borderId="0" applyNumberFormat="0" applyFill="0" applyBorder="0" applyAlignment="0" applyProtection="0"/>
    <xf numFmtId="0" fontId="3" fillId="0" borderId="0"/>
    <xf numFmtId="0" fontId="48" fillId="10" borderId="0" applyNumberFormat="0" applyBorder="0" applyAlignment="0" applyProtection="0"/>
    <xf numFmtId="167" fontId="12" fillId="0" borderId="0" applyFont="0" applyFill="0" applyBorder="0" applyAlignment="0" applyProtection="0"/>
    <xf numFmtId="0" fontId="3" fillId="0" borderId="0"/>
    <xf numFmtId="0" fontId="12" fillId="0" borderId="0"/>
    <xf numFmtId="0" fontId="3" fillId="0" borderId="0"/>
    <xf numFmtId="43"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82" fillId="0" borderId="0" applyNumberFormat="0" applyFill="0" applyBorder="0" applyAlignment="0" applyProtection="0">
      <alignment vertical="top"/>
      <protection locked="0"/>
    </xf>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6" fillId="0" borderId="0" applyFont="0" applyFill="0" applyBorder="0" applyAlignment="0" applyProtection="0"/>
    <xf numFmtId="0" fontId="12" fillId="51" borderId="0" applyNumberFormat="0" applyBorder="0" applyAlignment="0" applyProtection="0"/>
    <xf numFmtId="0" fontId="12" fillId="52" borderId="0" applyNumberFormat="0" applyBorder="0" applyAlignment="0" applyProtection="0"/>
    <xf numFmtId="0" fontId="83" fillId="53" borderId="0" applyNumberFormat="0" applyBorder="0" applyAlignment="0" applyProtection="0"/>
    <xf numFmtId="0" fontId="12" fillId="54" borderId="0" applyNumberFormat="0" applyBorder="0" applyAlignment="0" applyProtection="0"/>
    <xf numFmtId="0" fontId="12" fillId="55" borderId="0" applyNumberFormat="0" applyBorder="0" applyAlignment="0" applyProtection="0"/>
    <xf numFmtId="0" fontId="83"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83"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83"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83" fillId="65"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83" fillId="68"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19" fillId="0" borderId="0"/>
    <xf numFmtId="9" fontId="9" fillId="0" borderId="0" applyFont="0" applyFill="0" applyBorder="0" applyAlignment="0" applyProtection="0"/>
    <xf numFmtId="9" fontId="3" fillId="0" borderId="0" applyFont="0" applyFill="0" applyBorder="0" applyAlignment="0" applyProtection="0"/>
    <xf numFmtId="0" fontId="85" fillId="0" borderId="0" applyNumberFormat="0" applyFill="0" applyBorder="0" applyAlignment="0" applyProtection="0"/>
    <xf numFmtId="41" fontId="6" fillId="0" borderId="0" applyFont="0" applyFill="0" applyBorder="0" applyAlignment="0" applyProtection="0"/>
  </cellStyleXfs>
  <cellXfs count="150">
    <xf numFmtId="0" fontId="0" fillId="0" borderId="0" xfId="0">
      <alignment vertical="center"/>
    </xf>
    <xf numFmtId="0" fontId="87" fillId="0" borderId="0" xfId="0" applyFont="1" applyAlignment="1">
      <alignment horizontal="center" vertical="center"/>
    </xf>
    <xf numFmtId="0" fontId="88" fillId="0" borderId="0" xfId="0" applyFont="1">
      <alignment vertical="center"/>
    </xf>
    <xf numFmtId="0" fontId="87" fillId="0" borderId="0" xfId="0" applyFont="1">
      <alignment vertical="center"/>
    </xf>
    <xf numFmtId="0" fontId="13" fillId="0" borderId="0" xfId="0" applyFont="1">
      <alignment vertical="center"/>
    </xf>
    <xf numFmtId="0" fontId="89" fillId="0" borderId="0" xfId="0" applyFont="1" applyAlignment="1">
      <alignment horizontal="center" vertical="center"/>
    </xf>
    <xf numFmtId="0" fontId="86" fillId="0" borderId="0" xfId="0" applyFont="1" applyAlignment="1">
      <alignment horizontal="left" vertical="center"/>
    </xf>
    <xf numFmtId="0" fontId="89" fillId="0" borderId="0" xfId="0" applyFont="1" applyAlignment="1">
      <alignment horizontal="center" vertical="center" wrapText="1"/>
    </xf>
    <xf numFmtId="0" fontId="86" fillId="0" borderId="0" xfId="0" applyFont="1" applyAlignment="1">
      <alignment horizontal="right" vertical="center"/>
    </xf>
    <xf numFmtId="0" fontId="86" fillId="0" borderId="0" xfId="0" applyFont="1" applyAlignment="1">
      <alignment horizontal="center" vertical="center"/>
    </xf>
    <xf numFmtId="49" fontId="87" fillId="0" borderId="0" xfId="0" applyNumberFormat="1" applyFont="1" applyAlignment="1">
      <alignment horizontal="right" vertical="center"/>
    </xf>
    <xf numFmtId="0" fontId="87" fillId="0" borderId="0" xfId="12" applyFont="1" applyAlignment="1">
      <alignment vertical="center"/>
    </xf>
    <xf numFmtId="0" fontId="86" fillId="0" borderId="0" xfId="10" applyFont="1" applyAlignment="1">
      <alignment horizontal="left" vertical="center"/>
    </xf>
    <xf numFmtId="0" fontId="86" fillId="0" borderId="0" xfId="10" applyFont="1" applyAlignment="1">
      <alignment horizontal="right" vertical="center"/>
    </xf>
    <xf numFmtId="1" fontId="86" fillId="0" borderId="0" xfId="10" applyNumberFormat="1" applyFont="1" applyAlignment="1">
      <alignment vertical="center"/>
    </xf>
    <xf numFmtId="0" fontId="87" fillId="0" borderId="10" xfId="0" applyFont="1" applyBorder="1">
      <alignment vertical="center"/>
    </xf>
    <xf numFmtId="0" fontId="86" fillId="0" borderId="10" xfId="0" applyFont="1" applyBorder="1" applyAlignment="1">
      <alignment horizontal="right" vertical="center"/>
    </xf>
    <xf numFmtId="0" fontId="87" fillId="0" borderId="0" xfId="0" applyFont="1" applyAlignment="1">
      <alignment horizontal="right" vertical="center"/>
    </xf>
    <xf numFmtId="0" fontId="87" fillId="0" borderId="0" xfId="14" applyFont="1" applyAlignment="1">
      <alignment vertical="center"/>
    </xf>
    <xf numFmtId="0" fontId="87" fillId="0" borderId="0" xfId="14" applyFont="1" applyAlignment="1">
      <alignment horizontal="right" vertical="center"/>
    </xf>
    <xf numFmtId="4" fontId="87" fillId="0" borderId="0" xfId="14" applyNumberFormat="1" applyFont="1" applyAlignment="1">
      <alignment horizontal="center" vertical="center"/>
    </xf>
    <xf numFmtId="0" fontId="87" fillId="0" borderId="0" xfId="14" applyFont="1" applyAlignment="1">
      <alignment horizontal="center" vertical="center"/>
    </xf>
    <xf numFmtId="0" fontId="87" fillId="0" borderId="0" xfId="0" applyFont="1" applyAlignment="1">
      <alignment horizontal="left" vertical="center"/>
    </xf>
    <xf numFmtId="0" fontId="86" fillId="0" borderId="2" xfId="6" applyFont="1" applyBorder="1" applyAlignment="1">
      <alignment horizontal="center" vertical="center" wrapText="1"/>
    </xf>
    <xf numFmtId="0" fontId="86" fillId="0" borderId="1" xfId="6" applyFont="1" applyBorder="1" applyAlignment="1">
      <alignment horizontal="center" vertical="center" wrapText="1"/>
    </xf>
    <xf numFmtId="0" fontId="87" fillId="0" borderId="2" xfId="0" applyFont="1" applyBorder="1" applyAlignment="1">
      <alignment horizontal="center" vertical="center" wrapText="1"/>
    </xf>
    <xf numFmtId="49" fontId="87" fillId="0" borderId="2" xfId="0" applyNumberFormat="1" applyFont="1" applyBorder="1" applyAlignment="1">
      <alignment horizontal="center" vertical="center" wrapText="1"/>
    </xf>
    <xf numFmtId="4" fontId="87" fillId="0" borderId="2" xfId="0" applyNumberFormat="1" applyFont="1" applyBorder="1" applyAlignment="1">
      <alignment horizontal="center" vertical="center"/>
    </xf>
    <xf numFmtId="4" fontId="87" fillId="3" borderId="2" xfId="0" applyNumberFormat="1" applyFont="1" applyFill="1" applyBorder="1" applyAlignment="1">
      <alignment horizontal="center" vertical="center"/>
    </xf>
    <xf numFmtId="0" fontId="87" fillId="0" borderId="2" xfId="0" applyFont="1" applyBorder="1">
      <alignment vertical="center"/>
    </xf>
    <xf numFmtId="0" fontId="88" fillId="0" borderId="2" xfId="0" applyFont="1" applyBorder="1" applyAlignment="1">
      <alignment horizontal="right" vertical="center"/>
    </xf>
    <xf numFmtId="4" fontId="88" fillId="0" borderId="2" xfId="0" applyNumberFormat="1" applyFont="1" applyBorder="1" applyAlignment="1">
      <alignment horizontal="center" vertical="center"/>
    </xf>
    <xf numFmtId="0" fontId="87" fillId="0" borderId="2" xfId="0" applyFont="1" applyBorder="1" applyAlignment="1">
      <alignment horizontal="right" vertical="center"/>
    </xf>
    <xf numFmtId="9" fontId="88" fillId="0" borderId="2" xfId="0" applyNumberFormat="1" applyFont="1" applyBorder="1">
      <alignment vertical="center"/>
    </xf>
    <xf numFmtId="4" fontId="87" fillId="0" borderId="0" xfId="0" applyNumberFormat="1" applyFont="1">
      <alignment vertical="center"/>
    </xf>
    <xf numFmtId="0" fontId="90" fillId="0" borderId="2" xfId="0" applyFont="1" applyBorder="1" applyAlignment="1">
      <alignment horizontal="right" vertical="center"/>
    </xf>
    <xf numFmtId="9" fontId="91" fillId="0" borderId="2" xfId="0" applyNumberFormat="1" applyFont="1" applyBorder="1">
      <alignment vertical="center"/>
    </xf>
    <xf numFmtId="0" fontId="88" fillId="0" borderId="0" xfId="0" applyFont="1" applyAlignment="1">
      <alignment horizontal="right" vertical="center" wrapText="1"/>
    </xf>
    <xf numFmtId="10" fontId="88" fillId="0" borderId="0" xfId="0" applyNumberFormat="1" applyFont="1">
      <alignment vertical="center"/>
    </xf>
    <xf numFmtId="4" fontId="88" fillId="0" borderId="0" xfId="0" applyNumberFormat="1"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lignment vertical="center"/>
    </xf>
    <xf numFmtId="0" fontId="97" fillId="0" borderId="0" xfId="0" applyFont="1" applyAlignment="1">
      <alignment horizontal="center" vertical="center"/>
    </xf>
    <xf numFmtId="0" fontId="97" fillId="0" borderId="0" xfId="0" applyFont="1">
      <alignment vertical="center"/>
    </xf>
    <xf numFmtId="2" fontId="96" fillId="0" borderId="28" xfId="310" applyNumberFormat="1" applyFont="1" applyBorder="1" applyAlignment="1">
      <alignment horizontal="center" vertical="center"/>
    </xf>
    <xf numFmtId="2" fontId="97" fillId="0" borderId="28" xfId="1" applyNumberFormat="1" applyFont="1" applyFill="1" applyBorder="1" applyAlignment="1">
      <alignment horizontal="center" vertical="center" wrapText="1"/>
    </xf>
    <xf numFmtId="2" fontId="99" fillId="2" borderId="28" xfId="4" applyNumberFormat="1" applyFont="1" applyFill="1" applyBorder="1" applyAlignment="1">
      <alignment horizontal="center" vertical="center"/>
    </xf>
    <xf numFmtId="0" fontId="96" fillId="0" borderId="0" xfId="12" applyFont="1" applyAlignment="1">
      <alignment horizontal="center" vertical="center"/>
    </xf>
    <xf numFmtId="0" fontId="96" fillId="0" borderId="0" xfId="12" applyFont="1" applyAlignment="1">
      <alignment vertical="center"/>
    </xf>
    <xf numFmtId="0" fontId="99" fillId="0" borderId="0" xfId="10" applyFont="1" applyAlignment="1">
      <alignment horizontal="center" vertical="center"/>
    </xf>
    <xf numFmtId="0" fontId="99" fillId="0" borderId="0" xfId="10" applyFont="1" applyAlignment="1">
      <alignment horizontal="left" vertical="center"/>
    </xf>
    <xf numFmtId="0" fontId="99" fillId="0" borderId="0" xfId="10" applyFont="1" applyBorder="1" applyAlignment="1">
      <alignment horizontal="left" vertical="center"/>
    </xf>
    <xf numFmtId="0" fontId="99" fillId="0" borderId="0" xfId="10" applyFont="1" applyAlignment="1">
      <alignment horizontal="center" vertical="center" wrapText="1"/>
    </xf>
    <xf numFmtId="1" fontId="99" fillId="0" borderId="0" xfId="10" applyNumberFormat="1" applyFont="1" applyAlignment="1">
      <alignment vertical="center"/>
    </xf>
    <xf numFmtId="0" fontId="97" fillId="0" borderId="0" xfId="12" applyFont="1" applyAlignment="1">
      <alignment horizontal="center" vertical="center"/>
    </xf>
    <xf numFmtId="0" fontId="107" fillId="0" borderId="0" xfId="0" applyFont="1" applyAlignment="1">
      <alignment horizontal="center" vertical="center"/>
    </xf>
    <xf numFmtId="0" fontId="108" fillId="0" borderId="0" xfId="0" applyFont="1">
      <alignment vertical="center"/>
    </xf>
    <xf numFmtId="0" fontId="108" fillId="0" borderId="0" xfId="0" applyFont="1" applyAlignment="1">
      <alignment horizontal="center" vertical="center"/>
    </xf>
    <xf numFmtId="0" fontId="107" fillId="0" borderId="0" xfId="0" applyFont="1">
      <alignment vertical="center"/>
    </xf>
    <xf numFmtId="0" fontId="109" fillId="0" borderId="0" xfId="0" applyFont="1" applyAlignment="1">
      <alignment horizontal="center" vertical="center"/>
    </xf>
    <xf numFmtId="0" fontId="109" fillId="0" borderId="0" xfId="0" applyFont="1">
      <alignment vertical="center"/>
    </xf>
    <xf numFmtId="0" fontId="110" fillId="0" borderId="0" xfId="0" applyFont="1" applyAlignment="1">
      <alignment horizontal="center" vertical="center"/>
    </xf>
    <xf numFmtId="0" fontId="110" fillId="0" borderId="0" xfId="0" applyFont="1" applyAlignment="1">
      <alignment horizontal="center" vertical="center" wrapText="1"/>
    </xf>
    <xf numFmtId="0" fontId="95" fillId="0" borderId="0" xfId="0" applyFont="1" applyAlignment="1">
      <alignment horizontal="left" vertical="center"/>
    </xf>
    <xf numFmtId="0" fontId="95" fillId="0" borderId="0" xfId="0" applyFont="1" applyAlignment="1">
      <alignment horizontal="center" vertical="center"/>
    </xf>
    <xf numFmtId="49" fontId="107" fillId="0" borderId="0" xfId="0" applyNumberFormat="1" applyFont="1" applyAlignment="1">
      <alignment horizontal="right" vertical="center"/>
    </xf>
    <xf numFmtId="0" fontId="95" fillId="0" borderId="0" xfId="0" applyFont="1" applyAlignment="1">
      <alignment horizontal="right" vertical="center"/>
    </xf>
    <xf numFmtId="4" fontId="111" fillId="0" borderId="2" xfId="0" applyNumberFormat="1" applyFont="1" applyBorder="1" applyAlignment="1">
      <alignment horizontal="center" vertical="center"/>
    </xf>
    <xf numFmtId="0" fontId="112" fillId="0" borderId="0" xfId="0" applyFont="1">
      <alignment vertical="center"/>
    </xf>
    <xf numFmtId="0" fontId="113" fillId="0" borderId="0" xfId="10" applyFont="1" applyAlignment="1">
      <alignment horizontal="left" vertical="center"/>
    </xf>
    <xf numFmtId="0" fontId="112" fillId="0" borderId="0" xfId="0" applyFont="1" applyAlignment="1">
      <alignment horizontal="right" vertical="center"/>
    </xf>
    <xf numFmtId="0" fontId="114" fillId="0" borderId="0" xfId="0" applyFont="1" applyAlignment="1"/>
    <xf numFmtId="49" fontId="115" fillId="0" borderId="0" xfId="0" applyNumberFormat="1" applyFont="1" applyAlignment="1">
      <alignment horizontal="left" vertical="center"/>
    </xf>
    <xf numFmtId="0" fontId="112" fillId="0" borderId="0" xfId="0" applyFont="1" applyAlignment="1"/>
    <xf numFmtId="0" fontId="112" fillId="0" borderId="0" xfId="0" applyFont="1" applyAlignment="1">
      <alignment horizontal="center"/>
    </xf>
    <xf numFmtId="0" fontId="116" fillId="0" borderId="0" xfId="0" applyFont="1" applyAlignment="1">
      <alignment horizontal="right"/>
    </xf>
    <xf numFmtId="0" fontId="116" fillId="0" borderId="0" xfId="0" applyFont="1" applyAlignment="1"/>
    <xf numFmtId="0" fontId="112" fillId="0" borderId="0" xfId="0" applyFont="1" applyAlignment="1">
      <alignment horizontal="right"/>
    </xf>
    <xf numFmtId="49" fontId="112" fillId="0" borderId="0" xfId="0" applyNumberFormat="1" applyFont="1" applyAlignment="1">
      <alignment horizontal="center"/>
    </xf>
    <xf numFmtId="0" fontId="116" fillId="0" borderId="0" xfId="0" applyFont="1" applyAlignment="1">
      <alignment wrapText="1"/>
    </xf>
    <xf numFmtId="0" fontId="116" fillId="0" borderId="0" xfId="0" applyFont="1" applyAlignment="1">
      <alignment horizontal="center" wrapText="1"/>
    </xf>
    <xf numFmtId="0" fontId="112" fillId="0" borderId="0" xfId="0" applyFont="1" applyAlignment="1">
      <alignment horizontal="center" vertical="center" wrapText="1"/>
    </xf>
    <xf numFmtId="0" fontId="112" fillId="0" borderId="28" xfId="0" applyFont="1" applyBorder="1" applyAlignment="1">
      <alignment horizontal="center" vertical="center" wrapText="1"/>
    </xf>
    <xf numFmtId="0" fontId="112" fillId="0" borderId="0" xfId="0" applyFont="1" applyAlignment="1">
      <alignment horizontal="center" vertical="center"/>
    </xf>
    <xf numFmtId="0" fontId="112" fillId="0" borderId="28" xfId="0" applyFont="1" applyBorder="1" applyAlignment="1">
      <alignment horizontal="center" vertical="center"/>
    </xf>
    <xf numFmtId="2" fontId="112" fillId="0" borderId="28" xfId="501" applyNumberFormat="1" applyFont="1" applyFill="1" applyBorder="1" applyAlignment="1">
      <alignment horizontal="center" vertical="center" wrapText="1"/>
    </xf>
    <xf numFmtId="0" fontId="116" fillId="0" borderId="0" xfId="0" applyFont="1">
      <alignment vertical="center"/>
    </xf>
    <xf numFmtId="0" fontId="112" fillId="0" borderId="28" xfId="0" applyFont="1" applyBorder="1" applyAlignment="1">
      <alignment horizontal="right" vertical="center"/>
    </xf>
    <xf numFmtId="2" fontId="116" fillId="72" borderId="28" xfId="490" applyNumberFormat="1" applyFont="1" applyFill="1" applyBorder="1" applyAlignment="1">
      <alignment horizontal="center" vertical="center"/>
    </xf>
    <xf numFmtId="2" fontId="112" fillId="0" borderId="28" xfId="0" applyNumberFormat="1" applyFont="1" applyBorder="1" applyAlignment="1">
      <alignment horizontal="center"/>
    </xf>
    <xf numFmtId="4" fontId="95" fillId="0" borderId="0" xfId="0" applyNumberFormat="1" applyFont="1" applyBorder="1" applyAlignment="1">
      <alignment horizontal="center" vertical="center"/>
    </xf>
    <xf numFmtId="0" fontId="112" fillId="0" borderId="0" xfId="0" applyFont="1" applyAlignment="1">
      <alignment vertical="center" wrapText="1"/>
    </xf>
    <xf numFmtId="0" fontId="112" fillId="0" borderId="0" xfId="0" applyFont="1" applyAlignment="1">
      <alignment vertical="center"/>
    </xf>
    <xf numFmtId="0" fontId="88" fillId="0" borderId="28" xfId="0" applyFont="1" applyBorder="1" applyAlignment="1">
      <alignment horizontal="right" vertical="center" wrapText="1"/>
    </xf>
    <xf numFmtId="10" fontId="88" fillId="0" borderId="28" xfId="0" applyNumberFormat="1" applyFont="1" applyBorder="1">
      <alignment vertical="center"/>
    </xf>
    <xf numFmtId="4" fontId="88" fillId="0" borderId="28" xfId="0" applyNumberFormat="1" applyFont="1" applyBorder="1" applyAlignment="1">
      <alignment horizontal="center" vertical="center"/>
    </xf>
    <xf numFmtId="2" fontId="93" fillId="0" borderId="28" xfId="490" applyNumberFormat="1" applyFont="1" applyBorder="1" applyAlignment="1">
      <alignment horizontal="center" vertical="center"/>
    </xf>
    <xf numFmtId="2" fontId="99" fillId="2" borderId="28" xfId="5" applyNumberFormat="1" applyFont="1" applyFill="1" applyBorder="1" applyAlignment="1">
      <alignment horizontal="center" vertical="center" wrapText="1"/>
    </xf>
    <xf numFmtId="0" fontId="97" fillId="0" borderId="28" xfId="0" applyFont="1" applyBorder="1" applyAlignment="1">
      <alignment horizontal="center" vertical="center" wrapText="1"/>
    </xf>
    <xf numFmtId="165" fontId="97" fillId="0" borderId="28" xfId="0" applyNumberFormat="1" applyFont="1" applyBorder="1" applyAlignment="1">
      <alignment horizontal="center" vertical="center" wrapText="1"/>
    </xf>
    <xf numFmtId="0" fontId="98" fillId="0" borderId="28" xfId="0" applyFont="1" applyBorder="1" applyAlignment="1">
      <alignment horizontal="center" vertical="center"/>
    </xf>
    <xf numFmtId="0" fontId="97" fillId="0" borderId="28" xfId="0" applyFont="1" applyBorder="1" applyAlignment="1">
      <alignment horizontal="center" vertical="center"/>
    </xf>
    <xf numFmtId="0" fontId="99" fillId="0" borderId="28" xfId="0" applyFont="1" applyBorder="1" applyAlignment="1">
      <alignment horizontal="left" vertical="top" wrapText="1"/>
    </xf>
    <xf numFmtId="0" fontId="99" fillId="0" borderId="28" xfId="0" applyFont="1" applyBorder="1" applyAlignment="1">
      <alignment horizontal="center" vertical="center" wrapText="1"/>
    </xf>
    <xf numFmtId="1" fontId="102" fillId="3" borderId="28" xfId="0" applyNumberFormat="1" applyFont="1" applyFill="1" applyBorder="1" applyAlignment="1">
      <alignment horizontal="center" vertical="center" shrinkToFit="1"/>
    </xf>
    <xf numFmtId="0" fontId="99" fillId="0" borderId="28" xfId="0" applyFont="1" applyBorder="1" applyAlignment="1">
      <alignment horizontal="center" vertical="top" wrapText="1"/>
    </xf>
    <xf numFmtId="2" fontId="97" fillId="0" borderId="28" xfId="1" applyNumberFormat="1" applyFont="1" applyFill="1" applyBorder="1" applyAlignment="1">
      <alignment horizontal="center" vertical="center"/>
    </xf>
    <xf numFmtId="0" fontId="100" fillId="0" borderId="28" xfId="0" applyFont="1" applyBorder="1" applyAlignment="1">
      <alignment vertical="top" wrapText="1"/>
    </xf>
    <xf numFmtId="0" fontId="100" fillId="3" borderId="28" xfId="0" applyFont="1" applyFill="1" applyBorder="1" applyAlignment="1">
      <alignment vertical="top" wrapText="1"/>
    </xf>
    <xf numFmtId="0" fontId="96" fillId="0" borderId="28" xfId="0" applyFont="1" applyBorder="1" applyAlignment="1">
      <alignment horizontal="left" vertical="top" wrapText="1"/>
    </xf>
    <xf numFmtId="0" fontId="96" fillId="0" borderId="28" xfId="0" applyFont="1" applyBorder="1" applyAlignment="1">
      <alignment horizontal="center" vertical="center" wrapText="1"/>
    </xf>
    <xf numFmtId="0" fontId="101" fillId="0" borderId="28" xfId="0" applyFont="1" applyBorder="1" applyAlignment="1">
      <alignment vertical="top" wrapText="1"/>
    </xf>
    <xf numFmtId="0" fontId="101" fillId="3" borderId="28" xfId="0" applyFont="1" applyFill="1" applyBorder="1" applyAlignment="1">
      <alignment vertical="top" wrapText="1"/>
    </xf>
    <xf numFmtId="0" fontId="99" fillId="0" borderId="28" xfId="0" applyFont="1" applyBorder="1" applyAlignment="1">
      <alignment vertical="top" wrapText="1"/>
    </xf>
    <xf numFmtId="0" fontId="99" fillId="3" borderId="28" xfId="0" applyFont="1" applyFill="1" applyBorder="1" applyAlignment="1">
      <alignment vertical="top" wrapText="1"/>
    </xf>
    <xf numFmtId="0" fontId="96" fillId="0" borderId="28" xfId="0" applyFont="1" applyBorder="1" applyAlignment="1">
      <alignment horizontal="center" vertical="top" wrapText="1"/>
    </xf>
    <xf numFmtId="1" fontId="104" fillId="3" borderId="28" xfId="0" applyNumberFormat="1" applyFont="1" applyFill="1" applyBorder="1" applyAlignment="1">
      <alignment horizontal="center" vertical="top" shrinkToFit="1"/>
    </xf>
    <xf numFmtId="188" fontId="104" fillId="3" borderId="28" xfId="0" applyNumberFormat="1" applyFont="1" applyFill="1" applyBorder="1" applyAlignment="1">
      <alignment horizontal="center" vertical="top" shrinkToFit="1"/>
    </xf>
    <xf numFmtId="4" fontId="98" fillId="0" borderId="28" xfId="0" applyNumberFormat="1" applyFont="1" applyBorder="1" applyAlignment="1">
      <alignment horizontal="center" vertical="center" wrapText="1"/>
    </xf>
    <xf numFmtId="0" fontId="112" fillId="0" borderId="0" xfId="0" applyFont="1" applyBorder="1" applyAlignment="1">
      <alignment horizontal="right" vertical="center"/>
    </xf>
    <xf numFmtId="2" fontId="112" fillId="0" borderId="0" xfId="0" applyNumberFormat="1" applyFont="1" applyBorder="1" applyAlignment="1">
      <alignment horizontal="center"/>
    </xf>
    <xf numFmtId="1" fontId="102" fillId="0" borderId="28" xfId="0" applyNumberFormat="1" applyFont="1" applyBorder="1" applyAlignment="1">
      <alignment horizontal="center" vertical="center" shrinkToFit="1"/>
    </xf>
    <xf numFmtId="1" fontId="104" fillId="0" borderId="28" xfId="0" applyNumberFormat="1" applyFont="1" applyBorder="1" applyAlignment="1">
      <alignment horizontal="center" vertical="center" shrinkToFit="1"/>
    </xf>
    <xf numFmtId="0" fontId="117" fillId="0" borderId="0" xfId="0" applyFont="1">
      <alignment vertical="center"/>
    </xf>
    <xf numFmtId="0" fontId="116" fillId="0" borderId="0" xfId="0" applyFont="1" applyAlignment="1">
      <alignment horizontal="center" vertical="center"/>
    </xf>
    <xf numFmtId="0" fontId="112" fillId="0" borderId="0" xfId="0" applyFont="1" applyAlignment="1">
      <alignment horizontal="left" vertical="center" wrapText="1"/>
    </xf>
    <xf numFmtId="0" fontId="112" fillId="0" borderId="28" xfId="0" applyFont="1" applyBorder="1" applyAlignment="1">
      <alignment horizontal="left" vertical="center" wrapText="1"/>
    </xf>
    <xf numFmtId="0" fontId="112" fillId="0" borderId="29" xfId="0" applyFont="1" applyBorder="1" applyAlignment="1">
      <alignment horizontal="center" vertical="center"/>
    </xf>
    <xf numFmtId="0" fontId="112" fillId="0" borderId="30" xfId="0" applyFont="1" applyBorder="1" applyAlignment="1">
      <alignment horizontal="center" vertical="center"/>
    </xf>
    <xf numFmtId="0" fontId="92" fillId="0" borderId="0" xfId="0" applyFont="1" applyAlignment="1">
      <alignment horizontal="center" vertical="center"/>
    </xf>
    <xf numFmtId="0" fontId="86" fillId="0" borderId="2" xfId="6"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87" fillId="3" borderId="6" xfId="0" applyFont="1" applyFill="1" applyBorder="1" applyAlignment="1">
      <alignment horizontal="left" vertical="center" wrapText="1"/>
    </xf>
    <xf numFmtId="0" fontId="87" fillId="3" borderId="8" xfId="0" applyFont="1" applyFill="1" applyBorder="1" applyAlignment="1">
      <alignment horizontal="left" vertical="center" wrapText="1"/>
    </xf>
    <xf numFmtId="0" fontId="86" fillId="0" borderId="6" xfId="6" applyFont="1" applyBorder="1" applyAlignment="1">
      <alignment horizontal="center" vertical="center" wrapText="1"/>
    </xf>
    <xf numFmtId="0" fontId="86" fillId="0" borderId="8" xfId="6" applyFont="1" applyBorder="1" applyAlignment="1">
      <alignment horizontal="center" vertical="center" wrapText="1"/>
    </xf>
    <xf numFmtId="0" fontId="86" fillId="0" borderId="4" xfId="6" applyFont="1" applyBorder="1" applyAlignment="1">
      <alignment horizontal="center" vertical="center" wrapText="1"/>
    </xf>
    <xf numFmtId="0" fontId="86" fillId="0" borderId="1" xfId="6" applyFont="1" applyBorder="1" applyAlignment="1">
      <alignment horizontal="center" vertical="center" wrapText="1"/>
    </xf>
    <xf numFmtId="0" fontId="86" fillId="0" borderId="5" xfId="6" applyFont="1" applyBorder="1" applyAlignment="1">
      <alignment horizontal="center" vertical="center" wrapText="1"/>
    </xf>
    <xf numFmtId="0" fontId="86" fillId="0" borderId="3" xfId="6" applyFont="1" applyBorder="1" applyAlignment="1">
      <alignment horizontal="center" vertical="center" wrapText="1"/>
    </xf>
    <xf numFmtId="0" fontId="86" fillId="0" borderId="9" xfId="6" applyFont="1" applyBorder="1" applyAlignment="1">
      <alignment horizontal="center" vertical="center" wrapText="1"/>
    </xf>
    <xf numFmtId="0" fontId="86" fillId="0" borderId="10" xfId="6" applyFont="1" applyBorder="1" applyAlignment="1">
      <alignment horizontal="center" vertical="center" wrapText="1"/>
    </xf>
    <xf numFmtId="0" fontId="86" fillId="0" borderId="7" xfId="6" applyFont="1" applyBorder="1" applyAlignment="1">
      <alignment horizontal="center" vertical="center" wrapText="1"/>
    </xf>
    <xf numFmtId="0" fontId="97" fillId="0" borderId="28" xfId="0" applyFont="1" applyBorder="1" applyAlignment="1">
      <alignment horizontal="center" vertical="center"/>
    </xf>
    <xf numFmtId="0" fontId="97" fillId="0" borderId="28" xfId="0" applyFont="1" applyBorder="1" applyAlignment="1">
      <alignment horizontal="center" vertical="center" wrapText="1"/>
    </xf>
    <xf numFmtId="0" fontId="101" fillId="73" borderId="28" xfId="0" applyFont="1" applyFill="1" applyBorder="1" applyAlignment="1">
      <alignment horizontal="center" vertical="top" wrapText="1"/>
    </xf>
    <xf numFmtId="0" fontId="100" fillId="0" borderId="28" xfId="0" applyFont="1" applyBorder="1" applyAlignment="1">
      <alignment horizontal="center" vertical="top" wrapText="1"/>
    </xf>
    <xf numFmtId="43" fontId="98" fillId="0" borderId="28" xfId="0" applyNumberFormat="1" applyFont="1" applyBorder="1" applyAlignment="1">
      <alignment horizontal="right" vertical="center" wrapText="1"/>
    </xf>
  </cellXfs>
  <cellStyles count="528">
    <cellStyle name="_DARBU-DAUDZUMI" xfId="27" xr:uid="{00000000-0005-0000-0000-000000000000}"/>
    <cellStyle name="_DARBU-DAUDZUMI 2" xfId="28" xr:uid="{00000000-0005-0000-0000-000001000000}"/>
    <cellStyle name="_DARBU-DAUDZUMI 3" xfId="29" xr:uid="{00000000-0005-0000-0000-000002000000}"/>
    <cellStyle name="_DARBU-DAUDZ-VALKAS-TERB" xfId="30" xr:uid="{00000000-0005-0000-0000-000003000000}"/>
    <cellStyle name="_DDS-PORUKA" xfId="31" xr:uid="{00000000-0005-0000-0000-000004000000}"/>
    <cellStyle name="1. izcēlums" xfId="32" xr:uid="{00000000-0005-0000-0000-000005000000}"/>
    <cellStyle name="1. izcēlums 2" xfId="33" xr:uid="{00000000-0005-0000-0000-000006000000}"/>
    <cellStyle name="1. izcēlums 3" xfId="34" xr:uid="{00000000-0005-0000-0000-000007000000}"/>
    <cellStyle name="1. izcēlums 4" xfId="35" xr:uid="{00000000-0005-0000-0000-000008000000}"/>
    <cellStyle name="2. izcēlums" xfId="36" xr:uid="{00000000-0005-0000-0000-000009000000}"/>
    <cellStyle name="2. izcēlums 2" xfId="37" xr:uid="{00000000-0005-0000-0000-00000A000000}"/>
    <cellStyle name="2. izcēlums 3" xfId="38" xr:uid="{00000000-0005-0000-0000-00000B000000}"/>
    <cellStyle name="2. izcēlums 4" xfId="39" xr:uid="{00000000-0005-0000-0000-00000C000000}"/>
    <cellStyle name="20% - Izcēlums1" xfId="40" xr:uid="{00000000-0005-0000-0000-00000D000000}"/>
    <cellStyle name="20% - Izcēlums2" xfId="41" xr:uid="{00000000-0005-0000-0000-00000E000000}"/>
    <cellStyle name="20% - Izcēlums3" xfId="42" xr:uid="{00000000-0005-0000-0000-00000F000000}"/>
    <cellStyle name="20% - Izcēlums4" xfId="43" xr:uid="{00000000-0005-0000-0000-000010000000}"/>
    <cellStyle name="20% - Izcēlums5" xfId="44" xr:uid="{00000000-0005-0000-0000-000011000000}"/>
    <cellStyle name="20% - Izcēlums6" xfId="45" xr:uid="{00000000-0005-0000-0000-000012000000}"/>
    <cellStyle name="20% - Акцент1" xfId="46" xr:uid="{00000000-0005-0000-0000-000013000000}"/>
    <cellStyle name="20% — акцент1 2" xfId="47" xr:uid="{00000000-0005-0000-0000-000014000000}"/>
    <cellStyle name="20% - Акцент1_DOP" xfId="48" xr:uid="{00000000-0005-0000-0000-000015000000}"/>
    <cellStyle name="20% - Акцент2" xfId="49" xr:uid="{00000000-0005-0000-0000-000016000000}"/>
    <cellStyle name="20% — акцент2 2" xfId="50" xr:uid="{00000000-0005-0000-0000-000017000000}"/>
    <cellStyle name="20% - Акцент2_DOP" xfId="51" xr:uid="{00000000-0005-0000-0000-000018000000}"/>
    <cellStyle name="20% - Акцент3" xfId="52" xr:uid="{00000000-0005-0000-0000-000019000000}"/>
    <cellStyle name="20% — акцент3 2" xfId="53" xr:uid="{00000000-0005-0000-0000-00001A000000}"/>
    <cellStyle name="20% - Акцент3_DOP" xfId="54" xr:uid="{00000000-0005-0000-0000-00001B000000}"/>
    <cellStyle name="20% - Акцент4" xfId="55" xr:uid="{00000000-0005-0000-0000-00001C000000}"/>
    <cellStyle name="20% — акцент4 2" xfId="56" xr:uid="{00000000-0005-0000-0000-00001D000000}"/>
    <cellStyle name="20% - Акцент4_DOP" xfId="57" xr:uid="{00000000-0005-0000-0000-00001E000000}"/>
    <cellStyle name="20% - Акцент5" xfId="58" xr:uid="{00000000-0005-0000-0000-00001F000000}"/>
    <cellStyle name="20% — акцент5 2" xfId="59" xr:uid="{00000000-0005-0000-0000-000020000000}"/>
    <cellStyle name="20% - Акцент5_DOP" xfId="60" xr:uid="{00000000-0005-0000-0000-000021000000}"/>
    <cellStyle name="20% - Акцент6" xfId="61" xr:uid="{00000000-0005-0000-0000-000022000000}"/>
    <cellStyle name="20% — акцент6 2" xfId="62" xr:uid="{00000000-0005-0000-0000-000023000000}"/>
    <cellStyle name="20% - Акцент6_DOP" xfId="63" xr:uid="{00000000-0005-0000-0000-000024000000}"/>
    <cellStyle name="20% no 1. izcēluma" xfId="64" xr:uid="{00000000-0005-0000-0000-000025000000}"/>
    <cellStyle name="20% no 1. izcēluma 2" xfId="65" xr:uid="{00000000-0005-0000-0000-000026000000}"/>
    <cellStyle name="20% no 1. izcēluma 3" xfId="66" xr:uid="{00000000-0005-0000-0000-000027000000}"/>
    <cellStyle name="20% no 1. izcēluma 4" xfId="67" xr:uid="{00000000-0005-0000-0000-000028000000}"/>
    <cellStyle name="20% no 2. izcēluma" xfId="68" xr:uid="{00000000-0005-0000-0000-000029000000}"/>
    <cellStyle name="20% no 2. izcēluma 2" xfId="69" xr:uid="{00000000-0005-0000-0000-00002A000000}"/>
    <cellStyle name="20% no 2. izcēluma 3" xfId="70" xr:uid="{00000000-0005-0000-0000-00002B000000}"/>
    <cellStyle name="20% no 2. izcēluma 4" xfId="71" xr:uid="{00000000-0005-0000-0000-00002C000000}"/>
    <cellStyle name="20% no 3. izcēluma" xfId="72" xr:uid="{00000000-0005-0000-0000-00002D000000}"/>
    <cellStyle name="20% no 3. izcēluma 2" xfId="73" xr:uid="{00000000-0005-0000-0000-00002E000000}"/>
    <cellStyle name="20% no 3. izcēluma 3" xfId="74" xr:uid="{00000000-0005-0000-0000-00002F000000}"/>
    <cellStyle name="20% no 3. izcēluma 4" xfId="75" xr:uid="{00000000-0005-0000-0000-000030000000}"/>
    <cellStyle name="20% no 4. izcēluma" xfId="76" xr:uid="{00000000-0005-0000-0000-000031000000}"/>
    <cellStyle name="20% no 4. izcēluma 2" xfId="77" xr:uid="{00000000-0005-0000-0000-000032000000}"/>
    <cellStyle name="20% no 4. izcēluma 3" xfId="78" xr:uid="{00000000-0005-0000-0000-000033000000}"/>
    <cellStyle name="20% no 4. izcēluma 4" xfId="79" xr:uid="{00000000-0005-0000-0000-000034000000}"/>
    <cellStyle name="20% no 5. izcēluma" xfId="80" xr:uid="{00000000-0005-0000-0000-000035000000}"/>
    <cellStyle name="20% no 5. izcēluma 2" xfId="81" xr:uid="{00000000-0005-0000-0000-000036000000}"/>
    <cellStyle name="20% no 5. izcēluma 3" xfId="82" xr:uid="{00000000-0005-0000-0000-000037000000}"/>
    <cellStyle name="20% no 5. izcēluma 4" xfId="83" xr:uid="{00000000-0005-0000-0000-000038000000}"/>
    <cellStyle name="20% no 6. izcēluma" xfId="84" xr:uid="{00000000-0005-0000-0000-000039000000}"/>
    <cellStyle name="20% no 6. izcēluma 2" xfId="85" xr:uid="{00000000-0005-0000-0000-00003A000000}"/>
    <cellStyle name="20% no 6. izcēluma 3" xfId="86" xr:uid="{00000000-0005-0000-0000-00003B000000}"/>
    <cellStyle name="20% no 6. izcēluma 4" xfId="87" xr:uid="{00000000-0005-0000-0000-00003C000000}"/>
    <cellStyle name="3. izcēlums " xfId="88" xr:uid="{00000000-0005-0000-0000-00003D000000}"/>
    <cellStyle name="3. izcēlums  2" xfId="89" xr:uid="{00000000-0005-0000-0000-00003E000000}"/>
    <cellStyle name="3. izcēlums  3" xfId="90" xr:uid="{00000000-0005-0000-0000-00003F000000}"/>
    <cellStyle name="3. izcēlums  4" xfId="91" xr:uid="{00000000-0005-0000-0000-000040000000}"/>
    <cellStyle name="4. izcēlums" xfId="92" xr:uid="{00000000-0005-0000-0000-000041000000}"/>
    <cellStyle name="4. izcēlums 2" xfId="93" xr:uid="{00000000-0005-0000-0000-000042000000}"/>
    <cellStyle name="4. izcēlums 3" xfId="94" xr:uid="{00000000-0005-0000-0000-000043000000}"/>
    <cellStyle name="4. izcēlums 4" xfId="95" xr:uid="{00000000-0005-0000-0000-000044000000}"/>
    <cellStyle name="40% - Izcēlums1" xfId="96" xr:uid="{00000000-0005-0000-0000-000045000000}"/>
    <cellStyle name="40% - Izcēlums2" xfId="97" xr:uid="{00000000-0005-0000-0000-000046000000}"/>
    <cellStyle name="40% - Izcēlums3" xfId="98" xr:uid="{00000000-0005-0000-0000-000047000000}"/>
    <cellStyle name="40% - Izcēlums4" xfId="99" xr:uid="{00000000-0005-0000-0000-000048000000}"/>
    <cellStyle name="40% - Izcēlums5" xfId="100" xr:uid="{00000000-0005-0000-0000-000049000000}"/>
    <cellStyle name="40% - Izcēlums6" xfId="101" xr:uid="{00000000-0005-0000-0000-00004A000000}"/>
    <cellStyle name="40% - Акцент1" xfId="102" xr:uid="{00000000-0005-0000-0000-00004B000000}"/>
    <cellStyle name="40% — акцент1 2" xfId="103" xr:uid="{00000000-0005-0000-0000-00004C000000}"/>
    <cellStyle name="40% - Акцент1_DOP" xfId="104" xr:uid="{00000000-0005-0000-0000-00004D000000}"/>
    <cellStyle name="40% - Акцент2" xfId="105" xr:uid="{00000000-0005-0000-0000-00004E000000}"/>
    <cellStyle name="40% — акцент2 2" xfId="106" xr:uid="{00000000-0005-0000-0000-00004F000000}"/>
    <cellStyle name="40% - Акцент2_DOP" xfId="107" xr:uid="{00000000-0005-0000-0000-000050000000}"/>
    <cellStyle name="40% - Акцент3" xfId="108" xr:uid="{00000000-0005-0000-0000-000051000000}"/>
    <cellStyle name="40% — акцент3 2" xfId="109" xr:uid="{00000000-0005-0000-0000-000052000000}"/>
    <cellStyle name="40% - Акцент3_DOP" xfId="110" xr:uid="{00000000-0005-0000-0000-000053000000}"/>
    <cellStyle name="40% - Акцент4" xfId="111" xr:uid="{00000000-0005-0000-0000-000054000000}"/>
    <cellStyle name="40% — акцент4 2" xfId="112" xr:uid="{00000000-0005-0000-0000-000055000000}"/>
    <cellStyle name="40% - Акцент4_DOP" xfId="113" xr:uid="{00000000-0005-0000-0000-000056000000}"/>
    <cellStyle name="40% - Акцент5" xfId="114" xr:uid="{00000000-0005-0000-0000-000057000000}"/>
    <cellStyle name="40% — акцент5 2" xfId="115" xr:uid="{00000000-0005-0000-0000-000058000000}"/>
    <cellStyle name="40% - Акцент5_DOP" xfId="116" xr:uid="{00000000-0005-0000-0000-000059000000}"/>
    <cellStyle name="40% - Акцент6" xfId="117" xr:uid="{00000000-0005-0000-0000-00005A000000}"/>
    <cellStyle name="40% — акцент6 2" xfId="118" xr:uid="{00000000-0005-0000-0000-00005B000000}"/>
    <cellStyle name="40% - Акцент6_DOP" xfId="119" xr:uid="{00000000-0005-0000-0000-00005C000000}"/>
    <cellStyle name="40% no 1. izcēluma" xfId="120" xr:uid="{00000000-0005-0000-0000-00005D000000}"/>
    <cellStyle name="40% no 1. izcēluma 2" xfId="121" xr:uid="{00000000-0005-0000-0000-00005E000000}"/>
    <cellStyle name="40% no 1. izcēluma 3" xfId="122" xr:uid="{00000000-0005-0000-0000-00005F000000}"/>
    <cellStyle name="40% no 1. izcēluma 4" xfId="123" xr:uid="{00000000-0005-0000-0000-000060000000}"/>
    <cellStyle name="40% no 2. izcēluma" xfId="124" xr:uid="{00000000-0005-0000-0000-000061000000}"/>
    <cellStyle name="40% no 2. izcēluma 2" xfId="125" xr:uid="{00000000-0005-0000-0000-000062000000}"/>
    <cellStyle name="40% no 2. izcēluma 3" xfId="126" xr:uid="{00000000-0005-0000-0000-000063000000}"/>
    <cellStyle name="40% no 2. izcēluma 4" xfId="127" xr:uid="{00000000-0005-0000-0000-000064000000}"/>
    <cellStyle name="40% no 3. izcēluma" xfId="128" xr:uid="{00000000-0005-0000-0000-000065000000}"/>
    <cellStyle name="40% no 3. izcēluma 2" xfId="129" xr:uid="{00000000-0005-0000-0000-000066000000}"/>
    <cellStyle name="40% no 3. izcēluma 3" xfId="130" xr:uid="{00000000-0005-0000-0000-000067000000}"/>
    <cellStyle name="40% no 3. izcēluma 4" xfId="131" xr:uid="{00000000-0005-0000-0000-000068000000}"/>
    <cellStyle name="40% no 4. izcēluma" xfId="132" xr:uid="{00000000-0005-0000-0000-000069000000}"/>
    <cellStyle name="40% no 4. izcēluma 2" xfId="133" xr:uid="{00000000-0005-0000-0000-00006A000000}"/>
    <cellStyle name="40% no 4. izcēluma 3" xfId="134" xr:uid="{00000000-0005-0000-0000-00006B000000}"/>
    <cellStyle name="40% no 4. izcēluma 4" xfId="135" xr:uid="{00000000-0005-0000-0000-00006C000000}"/>
    <cellStyle name="40% no 5. izcēluma" xfId="136" xr:uid="{00000000-0005-0000-0000-00006D000000}"/>
    <cellStyle name="40% no 5. izcēluma 2" xfId="137" xr:uid="{00000000-0005-0000-0000-00006E000000}"/>
    <cellStyle name="40% no 5. izcēluma 3" xfId="138" xr:uid="{00000000-0005-0000-0000-00006F000000}"/>
    <cellStyle name="40% no 5. izcēluma 4" xfId="139" xr:uid="{00000000-0005-0000-0000-000070000000}"/>
    <cellStyle name="40% no 6. izcēluma" xfId="140" xr:uid="{00000000-0005-0000-0000-000071000000}"/>
    <cellStyle name="40% no 6. izcēluma 2" xfId="141" xr:uid="{00000000-0005-0000-0000-000072000000}"/>
    <cellStyle name="40% no 6. izcēluma 3" xfId="142" xr:uid="{00000000-0005-0000-0000-000073000000}"/>
    <cellStyle name="40% no 6. izcēluma 4" xfId="143" xr:uid="{00000000-0005-0000-0000-000074000000}"/>
    <cellStyle name="5. izcēlums" xfId="144" xr:uid="{00000000-0005-0000-0000-000075000000}"/>
    <cellStyle name="5. izcēlums 2" xfId="145" xr:uid="{00000000-0005-0000-0000-000076000000}"/>
    <cellStyle name="5. izcēlums 3" xfId="146" xr:uid="{00000000-0005-0000-0000-000077000000}"/>
    <cellStyle name="5. izcēlums 4" xfId="147" xr:uid="{00000000-0005-0000-0000-000078000000}"/>
    <cellStyle name="6. izcēlums" xfId="148" xr:uid="{00000000-0005-0000-0000-000079000000}"/>
    <cellStyle name="6. izcēlums 2" xfId="149" xr:uid="{00000000-0005-0000-0000-00007A000000}"/>
    <cellStyle name="6. izcēlums 3" xfId="150" xr:uid="{00000000-0005-0000-0000-00007B000000}"/>
    <cellStyle name="6. izcēlums 4" xfId="151" xr:uid="{00000000-0005-0000-0000-00007C000000}"/>
    <cellStyle name="60% - Izcēlums1" xfId="152" xr:uid="{00000000-0005-0000-0000-00007D000000}"/>
    <cellStyle name="60% - Izcēlums2" xfId="153" xr:uid="{00000000-0005-0000-0000-00007E000000}"/>
    <cellStyle name="60% - Izcēlums3" xfId="154" xr:uid="{00000000-0005-0000-0000-00007F000000}"/>
    <cellStyle name="60% - Izcēlums4" xfId="155" xr:uid="{00000000-0005-0000-0000-000080000000}"/>
    <cellStyle name="60% - Izcēlums5" xfId="156" xr:uid="{00000000-0005-0000-0000-000081000000}"/>
    <cellStyle name="60% - Izcēlums6" xfId="157" xr:uid="{00000000-0005-0000-0000-000082000000}"/>
    <cellStyle name="60% - Акцент1" xfId="158" xr:uid="{00000000-0005-0000-0000-000083000000}"/>
    <cellStyle name="60% — акцент1 2" xfId="159" xr:uid="{00000000-0005-0000-0000-000084000000}"/>
    <cellStyle name="60% - Акцент1_DOP" xfId="160" xr:uid="{00000000-0005-0000-0000-000085000000}"/>
    <cellStyle name="60% - Акцент2" xfId="161" xr:uid="{00000000-0005-0000-0000-000086000000}"/>
    <cellStyle name="60% — акцент2 2" xfId="162" xr:uid="{00000000-0005-0000-0000-000087000000}"/>
    <cellStyle name="60% - Акцент2_DOP" xfId="163" xr:uid="{00000000-0005-0000-0000-000088000000}"/>
    <cellStyle name="60% - Акцент3" xfId="164" xr:uid="{00000000-0005-0000-0000-000089000000}"/>
    <cellStyle name="60% — акцент3 2" xfId="165" xr:uid="{00000000-0005-0000-0000-00008A000000}"/>
    <cellStyle name="60% - Акцент3_DOP" xfId="166" xr:uid="{00000000-0005-0000-0000-00008B000000}"/>
    <cellStyle name="60% - Акцент4" xfId="167" xr:uid="{00000000-0005-0000-0000-00008C000000}"/>
    <cellStyle name="60% — акцент4 2" xfId="168" xr:uid="{00000000-0005-0000-0000-00008D000000}"/>
    <cellStyle name="60% - Акцент4_DOP" xfId="169" xr:uid="{00000000-0005-0000-0000-00008E000000}"/>
    <cellStyle name="60% - Акцент5" xfId="170" xr:uid="{00000000-0005-0000-0000-00008F000000}"/>
    <cellStyle name="60% — акцент5 2" xfId="171" xr:uid="{00000000-0005-0000-0000-000090000000}"/>
    <cellStyle name="60% - Акцент5_DOP" xfId="172" xr:uid="{00000000-0005-0000-0000-000091000000}"/>
    <cellStyle name="60% - Акцент6" xfId="173" xr:uid="{00000000-0005-0000-0000-000092000000}"/>
    <cellStyle name="60% — акцент6 2" xfId="174" xr:uid="{00000000-0005-0000-0000-000093000000}"/>
    <cellStyle name="60% - Акцент6_DOP" xfId="175" xr:uid="{00000000-0005-0000-0000-000094000000}"/>
    <cellStyle name="60% no 1. izcēluma" xfId="176" xr:uid="{00000000-0005-0000-0000-000095000000}"/>
    <cellStyle name="60% no 1. izcēluma 2" xfId="177" xr:uid="{00000000-0005-0000-0000-000096000000}"/>
    <cellStyle name="60% no 1. izcēluma 3" xfId="178" xr:uid="{00000000-0005-0000-0000-000097000000}"/>
    <cellStyle name="60% no 1. izcēluma 4" xfId="179" xr:uid="{00000000-0005-0000-0000-000098000000}"/>
    <cellStyle name="60% no 2. izcēluma" xfId="180" xr:uid="{00000000-0005-0000-0000-000099000000}"/>
    <cellStyle name="60% no 2. izcēluma 2" xfId="181" xr:uid="{00000000-0005-0000-0000-00009A000000}"/>
    <cellStyle name="60% no 2. izcēluma 3" xfId="182" xr:uid="{00000000-0005-0000-0000-00009B000000}"/>
    <cellStyle name="60% no 2. izcēluma 4" xfId="183" xr:uid="{00000000-0005-0000-0000-00009C000000}"/>
    <cellStyle name="60% no 3. izcēluma" xfId="184" xr:uid="{00000000-0005-0000-0000-00009D000000}"/>
    <cellStyle name="60% no 3. izcēluma 2" xfId="185" xr:uid="{00000000-0005-0000-0000-00009E000000}"/>
    <cellStyle name="60% no 3. izcēluma 3" xfId="186" xr:uid="{00000000-0005-0000-0000-00009F000000}"/>
    <cellStyle name="60% no 3. izcēluma 4" xfId="187" xr:uid="{00000000-0005-0000-0000-0000A0000000}"/>
    <cellStyle name="60% no 4. izcēluma" xfId="188" xr:uid="{00000000-0005-0000-0000-0000A1000000}"/>
    <cellStyle name="60% no 4. izcēluma 2" xfId="189" xr:uid="{00000000-0005-0000-0000-0000A2000000}"/>
    <cellStyle name="60% no 4. izcēluma 3" xfId="190" xr:uid="{00000000-0005-0000-0000-0000A3000000}"/>
    <cellStyle name="60% no 4. izcēluma 4" xfId="191" xr:uid="{00000000-0005-0000-0000-0000A4000000}"/>
    <cellStyle name="60% no 5. izcēluma" xfId="192" xr:uid="{00000000-0005-0000-0000-0000A5000000}"/>
    <cellStyle name="60% no 5. izcēluma 2" xfId="193" xr:uid="{00000000-0005-0000-0000-0000A6000000}"/>
    <cellStyle name="60% no 5. izcēluma 3" xfId="194" xr:uid="{00000000-0005-0000-0000-0000A7000000}"/>
    <cellStyle name="60% no 5. izcēluma 4" xfId="195" xr:uid="{00000000-0005-0000-0000-0000A8000000}"/>
    <cellStyle name="60% no 6. izcēluma" xfId="196" xr:uid="{00000000-0005-0000-0000-0000A9000000}"/>
    <cellStyle name="60% no 6. izcēluma 2" xfId="197" xr:uid="{00000000-0005-0000-0000-0000AA000000}"/>
    <cellStyle name="60% no 6. izcēluma 3" xfId="198" xr:uid="{00000000-0005-0000-0000-0000AB000000}"/>
    <cellStyle name="60% no 6. izcēluma 4" xfId="199" xr:uid="{00000000-0005-0000-0000-0000AC000000}"/>
    <cellStyle name="Äåķåęķūé [0]_laroux" xfId="200" xr:uid="{00000000-0005-0000-0000-0000AD000000}"/>
    <cellStyle name="Äåķåęķūé_laroux" xfId="201" xr:uid="{00000000-0005-0000-0000-0000AE000000}"/>
    <cellStyle name="Accent1 - 20%" xfId="502" xr:uid="{00000000-0005-0000-0000-0000AF000000}"/>
    <cellStyle name="Accent1 - 40%" xfId="503" xr:uid="{00000000-0005-0000-0000-0000B0000000}"/>
    <cellStyle name="Accent1 - 60%" xfId="504" xr:uid="{00000000-0005-0000-0000-0000B1000000}"/>
    <cellStyle name="Accent2 - 20%" xfId="505" xr:uid="{00000000-0005-0000-0000-0000B2000000}"/>
    <cellStyle name="Accent2 - 40%" xfId="506" xr:uid="{00000000-0005-0000-0000-0000B3000000}"/>
    <cellStyle name="Accent2 - 60%" xfId="507" xr:uid="{00000000-0005-0000-0000-0000B4000000}"/>
    <cellStyle name="Accent3 - 20%" xfId="508" xr:uid="{00000000-0005-0000-0000-0000B5000000}"/>
    <cellStyle name="Accent3 - 40%" xfId="509" xr:uid="{00000000-0005-0000-0000-0000B6000000}"/>
    <cellStyle name="Accent3 - 60%" xfId="510" xr:uid="{00000000-0005-0000-0000-0000B7000000}"/>
    <cellStyle name="Accent4 - 20%" xfId="511" xr:uid="{00000000-0005-0000-0000-0000B8000000}"/>
    <cellStyle name="Accent4 - 40%" xfId="512" xr:uid="{00000000-0005-0000-0000-0000B9000000}"/>
    <cellStyle name="Accent4 - 60%" xfId="513" xr:uid="{00000000-0005-0000-0000-0000BA000000}"/>
    <cellStyle name="Accent5 - 20%" xfId="514" xr:uid="{00000000-0005-0000-0000-0000BB000000}"/>
    <cellStyle name="Accent5 - 40%" xfId="515" xr:uid="{00000000-0005-0000-0000-0000BC000000}"/>
    <cellStyle name="Accent5 - 60%" xfId="516" xr:uid="{00000000-0005-0000-0000-0000BD000000}"/>
    <cellStyle name="Accent6 - 20%" xfId="517" xr:uid="{00000000-0005-0000-0000-0000BE000000}"/>
    <cellStyle name="Accent6 - 40%" xfId="518" xr:uid="{00000000-0005-0000-0000-0000BF000000}"/>
    <cellStyle name="Accent6 - 60%" xfId="519" xr:uid="{00000000-0005-0000-0000-0000C0000000}"/>
    <cellStyle name="Aprēķināšana 2" xfId="203" xr:uid="{00000000-0005-0000-0000-0000C1000000}"/>
    <cellStyle name="Aprēķināšana 3" xfId="204" xr:uid="{00000000-0005-0000-0000-0000C2000000}"/>
    <cellStyle name="Aprēķināšana 4" xfId="205" xr:uid="{00000000-0005-0000-0000-0000C3000000}"/>
    <cellStyle name="Aprēķināšana 5" xfId="202" xr:uid="{00000000-0005-0000-0000-0000C4000000}"/>
    <cellStyle name="Brīdinājuma teksts 2" xfId="207" xr:uid="{00000000-0005-0000-0000-0000C5000000}"/>
    <cellStyle name="Brīdinājuma teksts 3" xfId="208" xr:uid="{00000000-0005-0000-0000-0000C6000000}"/>
    <cellStyle name="Brīdinājuma teksts 4" xfId="209" xr:uid="{00000000-0005-0000-0000-0000C7000000}"/>
    <cellStyle name="Brīdinājuma teksts 5" xfId="206" xr:uid="{00000000-0005-0000-0000-0000C8000000}"/>
    <cellStyle name="Comma 10" xfId="210" xr:uid="{00000000-0005-0000-0000-0000CA000000}"/>
    <cellStyle name="Comma 11" xfId="211" xr:uid="{00000000-0005-0000-0000-0000CB000000}"/>
    <cellStyle name="Comma 12" xfId="212" xr:uid="{00000000-0005-0000-0000-0000CC000000}"/>
    <cellStyle name="Comma 13" xfId="26" xr:uid="{00000000-0005-0000-0000-0000CD000000}"/>
    <cellStyle name="Comma 2" xfId="25" xr:uid="{00000000-0005-0000-0000-0000CE000000}"/>
    <cellStyle name="Comma 2 2" xfId="213" xr:uid="{00000000-0005-0000-0000-0000CF000000}"/>
    <cellStyle name="Comma 2 3" xfId="214" xr:uid="{00000000-0005-0000-0000-0000D0000000}"/>
    <cellStyle name="Comma 2 3 2" xfId="215" xr:uid="{00000000-0005-0000-0000-0000D1000000}"/>
    <cellStyle name="Comma 2 4" xfId="216" xr:uid="{00000000-0005-0000-0000-0000D2000000}"/>
    <cellStyle name="Comma 2 5" xfId="217" xr:uid="{00000000-0005-0000-0000-0000D3000000}"/>
    <cellStyle name="Comma 2_AR" xfId="218" xr:uid="{00000000-0005-0000-0000-0000D4000000}"/>
    <cellStyle name="Comma 3" xfId="219" xr:uid="{00000000-0005-0000-0000-0000D5000000}"/>
    <cellStyle name="Comma 3 2" xfId="220" xr:uid="{00000000-0005-0000-0000-0000D6000000}"/>
    <cellStyle name="Comma 3 2 2" xfId="221" xr:uid="{00000000-0005-0000-0000-0000D7000000}"/>
    <cellStyle name="Comma 3 3" xfId="222" xr:uid="{00000000-0005-0000-0000-0000D8000000}"/>
    <cellStyle name="Comma 3 4" xfId="223" xr:uid="{00000000-0005-0000-0000-0000D9000000}"/>
    <cellStyle name="Comma 4" xfId="224" xr:uid="{00000000-0005-0000-0000-0000DA000000}"/>
    <cellStyle name="Comma 4 2" xfId="225" xr:uid="{00000000-0005-0000-0000-0000DB000000}"/>
    <cellStyle name="Comma 5" xfId="226" xr:uid="{00000000-0005-0000-0000-0000DC000000}"/>
    <cellStyle name="Comma 6" xfId="227" xr:uid="{00000000-0005-0000-0000-0000DD000000}"/>
    <cellStyle name="Comma 7" xfId="228" xr:uid="{00000000-0005-0000-0000-0000DE000000}"/>
    <cellStyle name="Comma 8" xfId="229" xr:uid="{00000000-0005-0000-0000-0000DF000000}"/>
    <cellStyle name="Comma 9" xfId="230" xr:uid="{00000000-0005-0000-0000-0000E0000000}"/>
    <cellStyle name="Currency 2" xfId="231" xr:uid="{00000000-0005-0000-0000-0000E1000000}"/>
    <cellStyle name="Currency 2 2" xfId="232" xr:uid="{00000000-0005-0000-0000-0000E2000000}"/>
    <cellStyle name="Currency 3" xfId="233" xr:uid="{00000000-0005-0000-0000-0000E3000000}"/>
    <cellStyle name="Currency 4" xfId="234" xr:uid="{00000000-0005-0000-0000-0000E4000000}"/>
    <cellStyle name="Currency 4 2" xfId="486" xr:uid="{00000000-0005-0000-0000-0000E5000000}"/>
    <cellStyle name="Currency 5" xfId="235" xr:uid="{00000000-0005-0000-0000-0000E6000000}"/>
    <cellStyle name="Currency 5 2" xfId="236" xr:uid="{00000000-0005-0000-0000-0000E7000000}"/>
    <cellStyle name="Currency 6" xfId="237" xr:uid="{00000000-0005-0000-0000-0000E8000000}"/>
    <cellStyle name="Currency 7" xfId="238" xr:uid="{00000000-0005-0000-0000-0000E9000000}"/>
    <cellStyle name="Currency 8" xfId="239" xr:uid="{00000000-0005-0000-0000-0000EA000000}"/>
    <cellStyle name="Date" xfId="240" xr:uid="{00000000-0005-0000-0000-0000EB000000}"/>
    <cellStyle name="Dezimal [0]_Nossner_Brücke" xfId="241" xr:uid="{00000000-0005-0000-0000-0000EC000000}"/>
    <cellStyle name="Dezimal_en_Master" xfId="242" xr:uid="{00000000-0005-0000-0000-0000ED000000}"/>
    <cellStyle name="Divider" xfId="243" xr:uid="{00000000-0005-0000-0000-0000EE000000}"/>
    <cellStyle name="Emphasis 1" xfId="520" xr:uid="{00000000-0005-0000-0000-0000EF000000}"/>
    <cellStyle name="Emphasis 2" xfId="521" xr:uid="{00000000-0005-0000-0000-0000F0000000}"/>
    <cellStyle name="Emphasis 3" xfId="522" xr:uid="{00000000-0005-0000-0000-0000F1000000}"/>
    <cellStyle name="Excel Built-in Normal" xfId="14" xr:uid="{00000000-0005-0000-0000-0000F2000000}"/>
    <cellStyle name="Excel Built-in Normal 1" xfId="245" xr:uid="{00000000-0005-0000-0000-0000F3000000}"/>
    <cellStyle name="Excel Built-in Normal 2" xfId="246" xr:uid="{00000000-0005-0000-0000-0000F4000000}"/>
    <cellStyle name="Excel Built-in Normal 3" xfId="247" xr:uid="{00000000-0005-0000-0000-0000F5000000}"/>
    <cellStyle name="Excel Built-in Normal 4" xfId="248" xr:uid="{00000000-0005-0000-0000-0000F6000000}"/>
    <cellStyle name="Excel Built-in Normal 5" xfId="249" xr:uid="{00000000-0005-0000-0000-0000F7000000}"/>
    <cellStyle name="Excel Built-in Normal 6" xfId="244" xr:uid="{00000000-0005-0000-0000-0000F8000000}"/>
    <cellStyle name="Excel Built-in Normal_DOP" xfId="250" xr:uid="{00000000-0005-0000-0000-0000F9000000}"/>
    <cellStyle name="Fixed" xfId="251" xr:uid="{00000000-0005-0000-0000-0000FA000000}"/>
    <cellStyle name="formulas" xfId="252" xr:uid="{00000000-0005-0000-0000-0000FB000000}"/>
    <cellStyle name="Heading" xfId="253" xr:uid="{00000000-0005-0000-0000-0000FC000000}"/>
    <cellStyle name="Heading 1 2" xfId="254" xr:uid="{00000000-0005-0000-0000-0000FD000000}"/>
    <cellStyle name="Heading1" xfId="255" xr:uid="{00000000-0005-0000-0000-0000FE000000}"/>
    <cellStyle name="Heading1 1" xfId="256" xr:uid="{00000000-0005-0000-0000-0000FF000000}"/>
    <cellStyle name="Heading1_DOP" xfId="257" xr:uid="{00000000-0005-0000-0000-000000010000}"/>
    <cellStyle name="Heading2" xfId="258" xr:uid="{00000000-0005-0000-0000-000001010000}"/>
    <cellStyle name="Headline I" xfId="259" xr:uid="{00000000-0005-0000-0000-000002010000}"/>
    <cellStyle name="Headline II" xfId="260" xr:uid="{00000000-0005-0000-0000-000003010000}"/>
    <cellStyle name="Headline III" xfId="261" xr:uid="{00000000-0005-0000-0000-000004010000}"/>
    <cellStyle name="Hipersaite 2" xfId="493" xr:uid="{00000000-0005-0000-0000-000005010000}"/>
    <cellStyle name="Hyperlink 2" xfId="262" xr:uid="{00000000-0005-0000-0000-000006010000}"/>
    <cellStyle name="Hyperlink 2 2" xfId="263" xr:uid="{00000000-0005-0000-0000-000007010000}"/>
    <cellStyle name="Hyperlink 2 3" xfId="264" xr:uid="{00000000-0005-0000-0000-000008010000}"/>
    <cellStyle name="Hyperlink 2 4" xfId="265" xr:uid="{00000000-0005-0000-0000-000009010000}"/>
    <cellStyle name="Ievade 2" xfId="267" xr:uid="{00000000-0005-0000-0000-00000A010000}"/>
    <cellStyle name="Ievade 3" xfId="268" xr:uid="{00000000-0005-0000-0000-00000B010000}"/>
    <cellStyle name="Ievade 4" xfId="269" xr:uid="{00000000-0005-0000-0000-00000C010000}"/>
    <cellStyle name="Ievade 5" xfId="266" xr:uid="{00000000-0005-0000-0000-00000D010000}"/>
    <cellStyle name="Izcēlums (1. veids) 2" xfId="270" xr:uid="{00000000-0005-0000-0000-00000F010000}"/>
    <cellStyle name="Izcēlums (2. veids) 2" xfId="271" xr:uid="{00000000-0005-0000-0000-000010010000}"/>
    <cellStyle name="Izcēlums (3. veids) 2" xfId="272" xr:uid="{00000000-0005-0000-0000-000011010000}"/>
    <cellStyle name="Izcēlums (4. veids) 2" xfId="273" xr:uid="{00000000-0005-0000-0000-000012010000}"/>
    <cellStyle name="Izcēlums (5. veids) 2" xfId="274" xr:uid="{00000000-0005-0000-0000-000013010000}"/>
    <cellStyle name="Izcēlums (6. veids) 2" xfId="275" xr:uid="{00000000-0005-0000-0000-000014010000}"/>
    <cellStyle name="Izcēlums1" xfId="276" xr:uid="{00000000-0005-0000-0000-000015010000}"/>
    <cellStyle name="Izcēlums2" xfId="277" xr:uid="{00000000-0005-0000-0000-000016010000}"/>
    <cellStyle name="Izcēlums3" xfId="278" xr:uid="{00000000-0005-0000-0000-000017010000}"/>
    <cellStyle name="Izcēlums4" xfId="279" xr:uid="{00000000-0005-0000-0000-000018010000}"/>
    <cellStyle name="Izcēlums5" xfId="280" xr:uid="{00000000-0005-0000-0000-000019010000}"/>
    <cellStyle name="Izcēlums6" xfId="281" xr:uid="{00000000-0005-0000-0000-00001A010000}"/>
    <cellStyle name="Izvade 2" xfId="283" xr:uid="{00000000-0005-0000-0000-00001B010000}"/>
    <cellStyle name="Izvade 3" xfId="284" xr:uid="{00000000-0005-0000-0000-00001C010000}"/>
    <cellStyle name="Izvade 4" xfId="285" xr:uid="{00000000-0005-0000-0000-00001D010000}"/>
    <cellStyle name="Izvade 5" xfId="282" xr:uid="{00000000-0005-0000-0000-00001E010000}"/>
    <cellStyle name="Īįū÷ķūé_laroux" xfId="286" xr:uid="{00000000-0005-0000-0000-00000E010000}"/>
    <cellStyle name="Komats" xfId="1" builtinId="3"/>
    <cellStyle name="Komats [0] 2" xfId="527" xr:uid="{00000000-0005-0000-0000-00001F010000}"/>
    <cellStyle name="Komats 2" xfId="490" xr:uid="{00000000-0005-0000-0000-000020010000}"/>
    <cellStyle name="Komats 3" xfId="495" xr:uid="{00000000-0005-0000-0000-000021010000}"/>
    <cellStyle name="Komats 4" xfId="496" xr:uid="{00000000-0005-0000-0000-000022010000}"/>
    <cellStyle name="Komats 5" xfId="497" xr:uid="{00000000-0005-0000-0000-000023010000}"/>
    <cellStyle name="Komats 6" xfId="501" xr:uid="{00000000-0005-0000-0000-000024010000}"/>
    <cellStyle name="Kopsumma 2" xfId="288" xr:uid="{00000000-0005-0000-0000-000025010000}"/>
    <cellStyle name="Kopsumma 3" xfId="289" xr:uid="{00000000-0005-0000-0000-000026010000}"/>
    <cellStyle name="Kopsumma 4" xfId="290" xr:uid="{00000000-0005-0000-0000-000027010000}"/>
    <cellStyle name="Kopsumma 5" xfId="287" xr:uid="{00000000-0005-0000-0000-000028010000}"/>
    <cellStyle name="Labs 2" xfId="291" xr:uid="{00000000-0005-0000-0000-000029010000}"/>
    <cellStyle name="Labs 3" xfId="292" xr:uid="{00000000-0005-0000-0000-00002A010000}"/>
    <cellStyle name="Labs 4" xfId="293" xr:uid="{00000000-0005-0000-0000-00002B010000}"/>
    <cellStyle name="Neitrāls 2" xfId="295" xr:uid="{00000000-0005-0000-0000-00002C010000}"/>
    <cellStyle name="Neitrāls 3" xfId="296" xr:uid="{00000000-0005-0000-0000-00002D010000}"/>
    <cellStyle name="Neitrāls 4" xfId="297" xr:uid="{00000000-0005-0000-0000-00002E010000}"/>
    <cellStyle name="Neitrāls 5" xfId="294" xr:uid="{00000000-0005-0000-0000-00002F010000}"/>
    <cellStyle name="Norm੎੎" xfId="298" xr:uid="{00000000-0005-0000-0000-000030010000}"/>
    <cellStyle name="Normaali_light-98_gun" xfId="299" xr:uid="{00000000-0005-0000-0000-000031010000}"/>
    <cellStyle name="Normal 10" xfId="300" xr:uid="{00000000-0005-0000-0000-000033010000}"/>
    <cellStyle name="Normal 10 2" xfId="17" xr:uid="{00000000-0005-0000-0000-000034010000}"/>
    <cellStyle name="Normal 108" xfId="13" xr:uid="{00000000-0005-0000-0000-000035010000}"/>
    <cellStyle name="Normal 11" xfId="301" xr:uid="{00000000-0005-0000-0000-000036010000}"/>
    <cellStyle name="Normal 11 2" xfId="302" xr:uid="{00000000-0005-0000-0000-000037010000}"/>
    <cellStyle name="Normal 11 4" xfId="303" xr:uid="{00000000-0005-0000-0000-000038010000}"/>
    <cellStyle name="Normal 113" xfId="304" xr:uid="{00000000-0005-0000-0000-000039010000}"/>
    <cellStyle name="Normal 12" xfId="305" xr:uid="{00000000-0005-0000-0000-00003A010000}"/>
    <cellStyle name="Normal 12 2" xfId="12" xr:uid="{00000000-0005-0000-0000-00003B010000}"/>
    <cellStyle name="Normal 12 4" xfId="306" xr:uid="{00000000-0005-0000-0000-00003C010000}"/>
    <cellStyle name="Normal 13" xfId="307" xr:uid="{00000000-0005-0000-0000-00003D010000}"/>
    <cellStyle name="Normal 14" xfId="308" xr:uid="{00000000-0005-0000-0000-00003E010000}"/>
    <cellStyle name="Normal 14 2" xfId="309" xr:uid="{00000000-0005-0000-0000-00003F010000}"/>
    <cellStyle name="Normal 15" xfId="310" xr:uid="{00000000-0005-0000-0000-000040010000}"/>
    <cellStyle name="Normal 16" xfId="311" xr:uid="{00000000-0005-0000-0000-000041010000}"/>
    <cellStyle name="Normal 2" xfId="3" xr:uid="{00000000-0005-0000-0000-000042010000}"/>
    <cellStyle name="Normal 2 2" xfId="312" xr:uid="{00000000-0005-0000-0000-000043010000}"/>
    <cellStyle name="Normal 2 2 2" xfId="6" xr:uid="{00000000-0005-0000-0000-000044010000}"/>
    <cellStyle name="Normal 2 2 2 2" xfId="313" xr:uid="{00000000-0005-0000-0000-000045010000}"/>
    <cellStyle name="Normal 2 2 3" xfId="314" xr:uid="{00000000-0005-0000-0000-000046010000}"/>
    <cellStyle name="Normal 2 2 4" xfId="315" xr:uid="{00000000-0005-0000-0000-000047010000}"/>
    <cellStyle name="Normal 2 2 5" xfId="316" xr:uid="{00000000-0005-0000-0000-000048010000}"/>
    <cellStyle name="Normal 2 2_celt_darbi" xfId="317" xr:uid="{00000000-0005-0000-0000-000049010000}"/>
    <cellStyle name="Normal 2 3" xfId="318" xr:uid="{00000000-0005-0000-0000-00004A010000}"/>
    <cellStyle name="Normal 2 3 2" xfId="319" xr:uid="{00000000-0005-0000-0000-00004B010000}"/>
    <cellStyle name="Normal 2 3 3" xfId="320" xr:uid="{00000000-0005-0000-0000-00004C010000}"/>
    <cellStyle name="Normal 2 3 4" xfId="321" xr:uid="{00000000-0005-0000-0000-00004D010000}"/>
    <cellStyle name="Normal 2 3_DOP" xfId="322" xr:uid="{00000000-0005-0000-0000-00004E010000}"/>
    <cellStyle name="Normal 2 4" xfId="323" xr:uid="{00000000-0005-0000-0000-00004F010000}"/>
    <cellStyle name="Normal 2 5" xfId="324" xr:uid="{00000000-0005-0000-0000-000050010000}"/>
    <cellStyle name="Normal 2_ail" xfId="325" xr:uid="{00000000-0005-0000-0000-000051010000}"/>
    <cellStyle name="Normal 27" xfId="326" xr:uid="{00000000-0005-0000-0000-000052010000}"/>
    <cellStyle name="Normal 3" xfId="18" xr:uid="{00000000-0005-0000-0000-000053010000}"/>
    <cellStyle name="Normal 3 10" xfId="327" xr:uid="{00000000-0005-0000-0000-000054010000}"/>
    <cellStyle name="Normal 3 11" xfId="328" xr:uid="{00000000-0005-0000-0000-000055010000}"/>
    <cellStyle name="Normal 3 2" xfId="23" xr:uid="{00000000-0005-0000-0000-000056010000}"/>
    <cellStyle name="Normal 3 2 2" xfId="330" xr:uid="{00000000-0005-0000-0000-000057010000}"/>
    <cellStyle name="Normal 3 2 2 2" xfId="331" xr:uid="{00000000-0005-0000-0000-000058010000}"/>
    <cellStyle name="Normal 3 2 3" xfId="332" xr:uid="{00000000-0005-0000-0000-000059010000}"/>
    <cellStyle name="Normal 3 2 4" xfId="329" xr:uid="{00000000-0005-0000-0000-00005A010000}"/>
    <cellStyle name="Normal 3 2_SAT" xfId="333" xr:uid="{00000000-0005-0000-0000-00005B010000}"/>
    <cellStyle name="Normal 3 3" xfId="334" xr:uid="{00000000-0005-0000-0000-00005C010000}"/>
    <cellStyle name="Normal 3 4" xfId="335" xr:uid="{00000000-0005-0000-0000-00005D010000}"/>
    <cellStyle name="Normal 3 5" xfId="336" xr:uid="{00000000-0005-0000-0000-00005E010000}"/>
    <cellStyle name="Normal 3 6" xfId="337" xr:uid="{00000000-0005-0000-0000-00005F010000}"/>
    <cellStyle name="Normal 3 7" xfId="338" xr:uid="{00000000-0005-0000-0000-000060010000}"/>
    <cellStyle name="Normal 3 8" xfId="339" xr:uid="{00000000-0005-0000-0000-000061010000}"/>
    <cellStyle name="Normal 3 9" xfId="340" xr:uid="{00000000-0005-0000-0000-000062010000}"/>
    <cellStyle name="Normal 3_apk" xfId="341" xr:uid="{00000000-0005-0000-0000-000063010000}"/>
    <cellStyle name="Normal 34 2" xfId="498" xr:uid="{00000000-0005-0000-0000-000064010000}"/>
    <cellStyle name="Normal 4" xfId="5" xr:uid="{00000000-0005-0000-0000-000065010000}"/>
    <cellStyle name="Normal 4 2" xfId="21" xr:uid="{00000000-0005-0000-0000-000066010000}"/>
    <cellStyle name="Normal 4 2 2" xfId="342" xr:uid="{00000000-0005-0000-0000-000067010000}"/>
    <cellStyle name="Normal 4 3" xfId="343" xr:uid="{00000000-0005-0000-0000-000068010000}"/>
    <cellStyle name="Normal 4 4" xfId="344" xr:uid="{00000000-0005-0000-0000-000069010000}"/>
    <cellStyle name="Normal 4 5" xfId="345" xr:uid="{00000000-0005-0000-0000-00006A010000}"/>
    <cellStyle name="Normal 4 6" xfId="346" xr:uid="{00000000-0005-0000-0000-00006B010000}"/>
    <cellStyle name="Normal 4 7" xfId="16" xr:uid="{00000000-0005-0000-0000-00006C010000}"/>
    <cellStyle name="Normal 4_Siltumtrase" xfId="347" xr:uid="{00000000-0005-0000-0000-00006D010000}"/>
    <cellStyle name="Normal 44" xfId="348" xr:uid="{00000000-0005-0000-0000-00006E010000}"/>
    <cellStyle name="Normal 49" xfId="7" xr:uid="{00000000-0005-0000-0000-00006F010000}"/>
    <cellStyle name="Normal 5" xfId="20" xr:uid="{00000000-0005-0000-0000-000070010000}"/>
    <cellStyle name="Normal 5 10" xfId="350" xr:uid="{00000000-0005-0000-0000-000071010000}"/>
    <cellStyle name="Normal 5 11" xfId="351" xr:uid="{00000000-0005-0000-0000-000072010000}"/>
    <cellStyle name="Normal 5 12" xfId="352" xr:uid="{00000000-0005-0000-0000-000073010000}"/>
    <cellStyle name="Normal 5 13" xfId="349" xr:uid="{00000000-0005-0000-0000-000074010000}"/>
    <cellStyle name="Normal 5 2" xfId="353" xr:uid="{00000000-0005-0000-0000-000075010000}"/>
    <cellStyle name="Normal 5 2 3" xfId="354" xr:uid="{00000000-0005-0000-0000-000076010000}"/>
    <cellStyle name="Normal 5 2_SAT" xfId="355" xr:uid="{00000000-0005-0000-0000-000077010000}"/>
    <cellStyle name="Normal 5 3" xfId="356" xr:uid="{00000000-0005-0000-0000-000078010000}"/>
    <cellStyle name="Normal 5 4" xfId="357" xr:uid="{00000000-0005-0000-0000-000079010000}"/>
    <cellStyle name="Normal 5 4 2" xfId="358" xr:uid="{00000000-0005-0000-0000-00007A010000}"/>
    <cellStyle name="Normal 5 5" xfId="359" xr:uid="{00000000-0005-0000-0000-00007B010000}"/>
    <cellStyle name="Normal 5 6" xfId="360" xr:uid="{00000000-0005-0000-0000-00007C010000}"/>
    <cellStyle name="Normal 5 7" xfId="361" xr:uid="{00000000-0005-0000-0000-00007D010000}"/>
    <cellStyle name="Normal 5 8" xfId="362" xr:uid="{00000000-0005-0000-0000-00007E010000}"/>
    <cellStyle name="Normal 5 9" xfId="363" xr:uid="{00000000-0005-0000-0000-00007F010000}"/>
    <cellStyle name="Normal 5_celt_darbi" xfId="364" xr:uid="{00000000-0005-0000-0000-000080010000}"/>
    <cellStyle name="Normal 50" xfId="9" xr:uid="{00000000-0005-0000-0000-000081010000}"/>
    <cellStyle name="Normal 51" xfId="8" xr:uid="{00000000-0005-0000-0000-000082010000}"/>
    <cellStyle name="Normal 52" xfId="11" xr:uid="{00000000-0005-0000-0000-000083010000}"/>
    <cellStyle name="Normal 6" xfId="365" xr:uid="{00000000-0005-0000-0000-000084010000}"/>
    <cellStyle name="Normal 6 2" xfId="366" xr:uid="{00000000-0005-0000-0000-000085010000}"/>
    <cellStyle name="Normal 6 3" xfId="367" xr:uid="{00000000-0005-0000-0000-000086010000}"/>
    <cellStyle name="Normal 6 4" xfId="368" xr:uid="{00000000-0005-0000-0000-000087010000}"/>
    <cellStyle name="Normal 6 5" xfId="369" xr:uid="{00000000-0005-0000-0000-000088010000}"/>
    <cellStyle name="Normal 6_DOP" xfId="370" xr:uid="{00000000-0005-0000-0000-000089010000}"/>
    <cellStyle name="Normal 68" xfId="371" xr:uid="{00000000-0005-0000-0000-00008A010000}"/>
    <cellStyle name="Normal 7" xfId="372" xr:uid="{00000000-0005-0000-0000-00008B010000}"/>
    <cellStyle name="Normal 7 2" xfId="373" xr:uid="{00000000-0005-0000-0000-00008C010000}"/>
    <cellStyle name="Normal 70" xfId="374" xr:uid="{00000000-0005-0000-0000-00008D010000}"/>
    <cellStyle name="Normal 72 10" xfId="375" xr:uid="{00000000-0005-0000-0000-00008E010000}"/>
    <cellStyle name="Normal 74 10" xfId="376" xr:uid="{00000000-0005-0000-0000-00008F010000}"/>
    <cellStyle name="Normal 78" xfId="377" xr:uid="{00000000-0005-0000-0000-000090010000}"/>
    <cellStyle name="Normal 79" xfId="378" xr:uid="{00000000-0005-0000-0000-000091010000}"/>
    <cellStyle name="Normal 8" xfId="379" xr:uid="{00000000-0005-0000-0000-000092010000}"/>
    <cellStyle name="Normal 9" xfId="380" xr:uid="{00000000-0005-0000-0000-000093010000}"/>
    <cellStyle name="Normal_AD-SLIMNICA" xfId="4" xr:uid="{00000000-0005-0000-0000-000094010000}"/>
    <cellStyle name="Nosaukums 2" xfId="382" xr:uid="{00000000-0005-0000-0000-000095010000}"/>
    <cellStyle name="Nosaukums 3" xfId="383" xr:uid="{00000000-0005-0000-0000-000096010000}"/>
    <cellStyle name="Nosaukums 4" xfId="384" xr:uid="{00000000-0005-0000-0000-000097010000}"/>
    <cellStyle name="Nosaukums 5" xfId="381" xr:uid="{00000000-0005-0000-0000-000098010000}"/>
    <cellStyle name="Note 2" xfId="385" xr:uid="{00000000-0005-0000-0000-000099010000}"/>
    <cellStyle name="Parastais 2" xfId="386" xr:uid="{00000000-0005-0000-0000-00009A010000}"/>
    <cellStyle name="Parastais 5" xfId="387" xr:uid="{00000000-0005-0000-0000-00009B010000}"/>
    <cellStyle name="Parastais 7" xfId="388" xr:uid="{00000000-0005-0000-0000-00009C010000}"/>
    <cellStyle name="Parastais_adztame2" xfId="523" xr:uid="{00000000-0005-0000-0000-00009D010000}"/>
    <cellStyle name="Parasts" xfId="0" builtinId="0"/>
    <cellStyle name="Parasts 2" xfId="389" xr:uid="{00000000-0005-0000-0000-00009E010000}"/>
    <cellStyle name="Parasts 2 2" xfId="10" xr:uid="{00000000-0005-0000-0000-00009F010000}"/>
    <cellStyle name="Parasts 3" xfId="2" xr:uid="{00000000-0005-0000-0000-0000A0010000}"/>
    <cellStyle name="Parasts 3 2" xfId="487" xr:uid="{00000000-0005-0000-0000-0000A1010000}"/>
    <cellStyle name="Parasts 4" xfId="488" xr:uid="{00000000-0005-0000-0000-0000A2010000}"/>
    <cellStyle name="Parasts 4 2" xfId="489" xr:uid="{00000000-0005-0000-0000-0000A3010000}"/>
    <cellStyle name="Parasts 5" xfId="15" xr:uid="{00000000-0005-0000-0000-0000A4010000}"/>
    <cellStyle name="Paskaidrojošs teksts 2" xfId="390" xr:uid="{00000000-0005-0000-0000-0000A8010000}"/>
    <cellStyle name="Paskaidrojošs teksts 3" xfId="391" xr:uid="{00000000-0005-0000-0000-0000A9010000}"/>
    <cellStyle name="Paskaidrojošs teksts 4" xfId="392" xr:uid="{00000000-0005-0000-0000-0000AA010000}"/>
    <cellStyle name="Pārbaudes šūna 2" xfId="393" xr:uid="{00000000-0005-0000-0000-0000A5010000}"/>
    <cellStyle name="Pārbaudes šūna 3" xfId="394" xr:uid="{00000000-0005-0000-0000-0000A6010000}"/>
    <cellStyle name="Pārbaudes šūna 4" xfId="395" xr:uid="{00000000-0005-0000-0000-0000A7010000}"/>
    <cellStyle name="Percent 2" xfId="396" xr:uid="{00000000-0005-0000-0000-0000AB010000}"/>
    <cellStyle name="Percent 3" xfId="397" xr:uid="{00000000-0005-0000-0000-0000AC010000}"/>
    <cellStyle name="Percent 4" xfId="524" xr:uid="{00000000-0005-0000-0000-0000AD010000}"/>
    <cellStyle name="Percent 5" xfId="525" xr:uid="{00000000-0005-0000-0000-0000AE010000}"/>
    <cellStyle name="Piezīme 2" xfId="398" xr:uid="{00000000-0005-0000-0000-0000AF010000}"/>
    <cellStyle name="Piezīme 3" xfId="399" xr:uid="{00000000-0005-0000-0000-0000B0010000}"/>
    <cellStyle name="Piezīme 4" xfId="400" xr:uid="{00000000-0005-0000-0000-0000B1010000}"/>
    <cellStyle name="Position" xfId="401" xr:uid="{00000000-0005-0000-0000-0000B2010000}"/>
    <cellStyle name="Procenti 2" xfId="491" xr:uid="{00000000-0005-0000-0000-0000B3010000}"/>
    <cellStyle name="Procenti 3" xfId="499" xr:uid="{00000000-0005-0000-0000-0000B4010000}"/>
    <cellStyle name="Procenti 4" xfId="492" xr:uid="{00000000-0005-0000-0000-0000B5010000}"/>
    <cellStyle name="Result" xfId="402" xr:uid="{00000000-0005-0000-0000-0000B6010000}"/>
    <cellStyle name="Result 1" xfId="403" xr:uid="{00000000-0005-0000-0000-0000B7010000}"/>
    <cellStyle name="Result2" xfId="404" xr:uid="{00000000-0005-0000-0000-0000B8010000}"/>
    <cellStyle name="Result2 1" xfId="405" xr:uid="{00000000-0005-0000-0000-0000B9010000}"/>
    <cellStyle name="Result2 2" xfId="406" xr:uid="{00000000-0005-0000-0000-0000BA010000}"/>
    <cellStyle name="Result2 3" xfId="407" xr:uid="{00000000-0005-0000-0000-0000BB010000}"/>
    <cellStyle name="Saistītā šūna" xfId="408" xr:uid="{00000000-0005-0000-0000-0000BC010000}"/>
    <cellStyle name="Saistītā šūna 2" xfId="409" xr:uid="{00000000-0005-0000-0000-0000BD010000}"/>
    <cellStyle name="Saistītā šūna 3" xfId="410" xr:uid="{00000000-0005-0000-0000-0000BE010000}"/>
    <cellStyle name="Saistītā šūna 4" xfId="411" xr:uid="{00000000-0005-0000-0000-0000BF010000}"/>
    <cellStyle name="Sheet Title" xfId="526" xr:uid="{00000000-0005-0000-0000-0000C0010000}"/>
    <cellStyle name="Slikts 2" xfId="412" xr:uid="{00000000-0005-0000-0000-0000C1010000}"/>
    <cellStyle name="Slikts 3" xfId="413" xr:uid="{00000000-0005-0000-0000-0000C2010000}"/>
    <cellStyle name="Slikts 4" xfId="414" xr:uid="{00000000-0005-0000-0000-0000C3010000}"/>
    <cellStyle name="Standard_cm_Master" xfId="415" xr:uid="{00000000-0005-0000-0000-0000C4010000}"/>
    <cellStyle name="Stils 1" xfId="416" xr:uid="{00000000-0005-0000-0000-0000C5010000}"/>
    <cellStyle name="Style 1" xfId="24" xr:uid="{00000000-0005-0000-0000-0000C6010000}"/>
    <cellStyle name="Style 1 10" xfId="418" xr:uid="{00000000-0005-0000-0000-0000C7010000}"/>
    <cellStyle name="Style 1 10 2" xfId="419" xr:uid="{00000000-0005-0000-0000-0000C8010000}"/>
    <cellStyle name="Style 1 11" xfId="420" xr:uid="{00000000-0005-0000-0000-0000C9010000}"/>
    <cellStyle name="Style 1 12" xfId="417" xr:uid="{00000000-0005-0000-0000-0000CA010000}"/>
    <cellStyle name="Style 1 2" xfId="421" xr:uid="{00000000-0005-0000-0000-0000CB010000}"/>
    <cellStyle name="Style 1 2 2" xfId="422" xr:uid="{00000000-0005-0000-0000-0000CC010000}"/>
    <cellStyle name="Style 1 2 2 2" xfId="423" xr:uid="{00000000-0005-0000-0000-0000CD010000}"/>
    <cellStyle name="Style 1 2 2_SAT" xfId="424" xr:uid="{00000000-0005-0000-0000-0000CE010000}"/>
    <cellStyle name="Style 1 2_SAT" xfId="425" xr:uid="{00000000-0005-0000-0000-0000CF010000}"/>
    <cellStyle name="Style 1 3" xfId="426" xr:uid="{00000000-0005-0000-0000-0000D0010000}"/>
    <cellStyle name="Style 1 4" xfId="427" xr:uid="{00000000-0005-0000-0000-0000D1010000}"/>
    <cellStyle name="Style 1 5" xfId="428" xr:uid="{00000000-0005-0000-0000-0000D2010000}"/>
    <cellStyle name="Style 1 5 2" xfId="429" xr:uid="{00000000-0005-0000-0000-0000D3010000}"/>
    <cellStyle name="Style 1 6" xfId="430" xr:uid="{00000000-0005-0000-0000-0000D4010000}"/>
    <cellStyle name="Style 1 6 2" xfId="431" xr:uid="{00000000-0005-0000-0000-0000D5010000}"/>
    <cellStyle name="Style 1 7" xfId="432" xr:uid="{00000000-0005-0000-0000-0000D6010000}"/>
    <cellStyle name="Style 1 7 2" xfId="433" xr:uid="{00000000-0005-0000-0000-0000D7010000}"/>
    <cellStyle name="Style 1 8" xfId="434" xr:uid="{00000000-0005-0000-0000-0000D8010000}"/>
    <cellStyle name="Style 1 8 2" xfId="435" xr:uid="{00000000-0005-0000-0000-0000D9010000}"/>
    <cellStyle name="Style 1 9" xfId="436" xr:uid="{00000000-0005-0000-0000-0000DA010000}"/>
    <cellStyle name="Style 1 9 2" xfId="437" xr:uid="{00000000-0005-0000-0000-0000DB010000}"/>
    <cellStyle name="Style 1_AR" xfId="438" xr:uid="{00000000-0005-0000-0000-0000DC010000}"/>
    <cellStyle name="Style 2" xfId="439" xr:uid="{00000000-0005-0000-0000-0000DD010000}"/>
    <cellStyle name="Style 2 2" xfId="440" xr:uid="{00000000-0005-0000-0000-0000DE010000}"/>
    <cellStyle name="Style 2_BK" xfId="441" xr:uid="{00000000-0005-0000-0000-0000DF010000}"/>
    <cellStyle name="Style 3" xfId="442" xr:uid="{00000000-0005-0000-0000-0000E0010000}"/>
    <cellStyle name="UMO" xfId="19" xr:uid="{00000000-0005-0000-0000-0000E1010000}"/>
    <cellStyle name="UMO 2" xfId="22" xr:uid="{00000000-0005-0000-0000-0000E2010000}"/>
    <cellStyle name="Unit" xfId="443" xr:uid="{00000000-0005-0000-0000-0000E3010000}"/>
    <cellStyle name="Valūta 2" xfId="494" xr:uid="{00000000-0005-0000-0000-0000E4010000}"/>
    <cellStyle name="Virsraksts 1 2" xfId="444" xr:uid="{00000000-0005-0000-0000-0000E5010000}"/>
    <cellStyle name="Virsraksts 1 3" xfId="445" xr:uid="{00000000-0005-0000-0000-0000E6010000}"/>
    <cellStyle name="Virsraksts 1 4" xfId="446" xr:uid="{00000000-0005-0000-0000-0000E7010000}"/>
    <cellStyle name="Virsraksts 2 2" xfId="447" xr:uid="{00000000-0005-0000-0000-0000E8010000}"/>
    <cellStyle name="Virsraksts 2 3" xfId="448" xr:uid="{00000000-0005-0000-0000-0000E9010000}"/>
    <cellStyle name="Virsraksts 2 4" xfId="449" xr:uid="{00000000-0005-0000-0000-0000EA010000}"/>
    <cellStyle name="Virsraksts 3 2" xfId="450" xr:uid="{00000000-0005-0000-0000-0000EB010000}"/>
    <cellStyle name="Virsraksts 3 3" xfId="451" xr:uid="{00000000-0005-0000-0000-0000EC010000}"/>
    <cellStyle name="Virsraksts 3 4" xfId="452" xr:uid="{00000000-0005-0000-0000-0000ED010000}"/>
    <cellStyle name="Virsraksts 4 2" xfId="453" xr:uid="{00000000-0005-0000-0000-0000EE010000}"/>
    <cellStyle name="Virsraksts 4 3" xfId="454" xr:uid="{00000000-0005-0000-0000-0000EF010000}"/>
    <cellStyle name="Virsraksts 4 4" xfId="455" xr:uid="{00000000-0005-0000-0000-0000F0010000}"/>
    <cellStyle name="Währung [0]_Nossner_Brücke" xfId="456" xr:uid="{00000000-0005-0000-0000-0000F1010000}"/>
    <cellStyle name="Währung_en_Master" xfId="457" xr:uid="{00000000-0005-0000-0000-0000F2010000}"/>
    <cellStyle name="Акцент1 2" xfId="458" xr:uid="{00000000-0005-0000-0000-0000F3010000}"/>
    <cellStyle name="Акцент2 2" xfId="459" xr:uid="{00000000-0005-0000-0000-0000F4010000}"/>
    <cellStyle name="Акцент3 2" xfId="460" xr:uid="{00000000-0005-0000-0000-0000F5010000}"/>
    <cellStyle name="Акцент4 2" xfId="461" xr:uid="{00000000-0005-0000-0000-0000F6010000}"/>
    <cellStyle name="Акцент5 2" xfId="462" xr:uid="{00000000-0005-0000-0000-0000F7010000}"/>
    <cellStyle name="Акцент6 2" xfId="463" xr:uid="{00000000-0005-0000-0000-0000F8010000}"/>
    <cellStyle name="Ввод  2" xfId="464" xr:uid="{00000000-0005-0000-0000-0000F9010000}"/>
    <cellStyle name="Вывод 2" xfId="465" xr:uid="{00000000-0005-0000-0000-0000FA010000}"/>
    <cellStyle name="Вычисление 2" xfId="466" xr:uid="{00000000-0005-0000-0000-0000FB010000}"/>
    <cellStyle name="Заголовок 1 2" xfId="467" xr:uid="{00000000-0005-0000-0000-0000FC010000}"/>
    <cellStyle name="Заголовок 2 2" xfId="468" xr:uid="{00000000-0005-0000-0000-0000FD010000}"/>
    <cellStyle name="Заголовок 3 2" xfId="469" xr:uid="{00000000-0005-0000-0000-0000FE010000}"/>
    <cellStyle name="Заголовок 4 2" xfId="470" xr:uid="{00000000-0005-0000-0000-0000FF010000}"/>
    <cellStyle name="Итог 2" xfId="471" xr:uid="{00000000-0005-0000-0000-000000020000}"/>
    <cellStyle name="Контрольная ячейка 2" xfId="472" xr:uid="{00000000-0005-0000-0000-000001020000}"/>
    <cellStyle name="Название 2" xfId="473" xr:uid="{00000000-0005-0000-0000-000002020000}"/>
    <cellStyle name="Нейтральный 2" xfId="474" xr:uid="{00000000-0005-0000-0000-000003020000}"/>
    <cellStyle name="Обычный 13" xfId="475" xr:uid="{00000000-0005-0000-0000-000004020000}"/>
    <cellStyle name="Обычный 2" xfId="476" xr:uid="{00000000-0005-0000-0000-000005020000}"/>
    <cellStyle name="Плохой 2" xfId="477" xr:uid="{00000000-0005-0000-0000-000006020000}"/>
    <cellStyle name="Пояснение 2" xfId="478" xr:uid="{00000000-0005-0000-0000-000007020000}"/>
    <cellStyle name="Примечание 2" xfId="479" xr:uid="{00000000-0005-0000-0000-000008020000}"/>
    <cellStyle name="Связанная ячейка 2" xfId="480" xr:uid="{00000000-0005-0000-0000-000009020000}"/>
    <cellStyle name="Стиль 1" xfId="481" xr:uid="{00000000-0005-0000-0000-00000A020000}"/>
    <cellStyle name="Стиль 2" xfId="482" xr:uid="{00000000-0005-0000-0000-00000B020000}"/>
    <cellStyle name="Текст предупреждения 2" xfId="483" xr:uid="{00000000-0005-0000-0000-00000C020000}"/>
    <cellStyle name="Хороший" xfId="500" xr:uid="{00000000-0005-0000-0000-00000D020000}"/>
    <cellStyle name="Хороший 2" xfId="485" xr:uid="{00000000-0005-0000-0000-00000E020000}"/>
    <cellStyle name="Хороший 3" xfId="484" xr:uid="{00000000-0005-0000-0000-00000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opLeftCell="A7" zoomScaleNormal="100" zoomScaleSheetLayoutView="100" workbookViewId="0">
      <selection activeCell="C17" sqref="C17:D17"/>
    </sheetView>
  </sheetViews>
  <sheetFormatPr defaultColWidth="9.109375" defaultRowHeight="15.6"/>
  <cols>
    <col min="1" max="1" width="6" style="72" customWidth="1"/>
    <col min="2" max="2" width="14.33203125" style="72" customWidth="1"/>
    <col min="3" max="3" width="36.6640625" style="72" customWidth="1"/>
    <col min="4" max="4" width="41.5546875" style="72" customWidth="1"/>
    <col min="5" max="5" width="29.109375" style="72" customWidth="1"/>
    <col min="6" max="16384" width="9.109375" style="72"/>
  </cols>
  <sheetData>
    <row r="1" spans="1:12">
      <c r="A1" s="74"/>
      <c r="B1" s="75"/>
      <c r="C1" s="76"/>
      <c r="D1" s="77"/>
      <c r="E1" s="76" t="s">
        <v>33</v>
      </c>
    </row>
    <row r="2" spans="1:12">
      <c r="A2" s="74"/>
      <c r="B2" s="75"/>
      <c r="C2" s="78"/>
      <c r="D2" s="74"/>
      <c r="E2" s="78" t="s">
        <v>43</v>
      </c>
    </row>
    <row r="3" spans="1:12">
      <c r="A3" s="74"/>
      <c r="B3" s="75"/>
      <c r="C3" s="78"/>
      <c r="D3" s="74"/>
      <c r="E3" s="78" t="s">
        <v>34</v>
      </c>
    </row>
    <row r="4" spans="1:12">
      <c r="A4" s="74"/>
      <c r="B4" s="75"/>
      <c r="C4" s="75"/>
      <c r="D4" s="75"/>
      <c r="E4" s="75"/>
    </row>
    <row r="5" spans="1:12">
      <c r="A5" s="74"/>
      <c r="B5" s="75"/>
      <c r="C5" s="78"/>
      <c r="D5" s="74"/>
      <c r="E5" s="78" t="s">
        <v>35</v>
      </c>
    </row>
    <row r="6" spans="1:12">
      <c r="A6" s="74"/>
      <c r="B6" s="75"/>
      <c r="C6" s="78"/>
      <c r="D6" s="74"/>
      <c r="E6" s="78" t="s">
        <v>44</v>
      </c>
    </row>
    <row r="7" spans="1:12">
      <c r="A7" s="74"/>
      <c r="B7" s="75"/>
      <c r="C7" s="74"/>
      <c r="D7" s="74"/>
      <c r="E7" s="74"/>
    </row>
    <row r="8" spans="1:12">
      <c r="A8" s="74"/>
      <c r="B8" s="79"/>
      <c r="C8" s="125" t="s">
        <v>45</v>
      </c>
      <c r="D8" s="125"/>
      <c r="E8" s="74"/>
    </row>
    <row r="9" spans="1:12">
      <c r="A9" s="74"/>
      <c r="B9" s="79"/>
      <c r="C9" s="74"/>
      <c r="D9" s="80"/>
      <c r="E9" s="74"/>
    </row>
    <row r="10" spans="1:12" ht="15" customHeight="1">
      <c r="B10" s="40" t="s">
        <v>100</v>
      </c>
      <c r="C10" s="92"/>
      <c r="D10" s="92"/>
      <c r="E10" s="92"/>
      <c r="F10" s="92"/>
      <c r="G10" s="92"/>
      <c r="H10" s="126"/>
      <c r="I10" s="126"/>
      <c r="J10" s="126"/>
      <c r="K10" s="126"/>
      <c r="L10" s="126"/>
    </row>
    <row r="11" spans="1:12" ht="15" customHeight="1">
      <c r="B11" s="40" t="s">
        <v>85</v>
      </c>
      <c r="C11" s="92"/>
      <c r="D11" s="92"/>
      <c r="E11" s="92"/>
      <c r="F11" s="92"/>
      <c r="G11" s="92"/>
      <c r="H11" s="126"/>
      <c r="I11" s="126"/>
      <c r="J11" s="126"/>
      <c r="K11" s="126"/>
      <c r="L11" s="126"/>
    </row>
    <row r="12" spans="1:12">
      <c r="B12" s="40" t="s">
        <v>84</v>
      </c>
      <c r="C12" s="92"/>
      <c r="D12" s="92"/>
      <c r="E12" s="92"/>
      <c r="F12" s="92"/>
      <c r="G12" s="92"/>
      <c r="H12" s="126"/>
      <c r="I12" s="126"/>
      <c r="J12" s="126"/>
      <c r="K12" s="126"/>
      <c r="L12" s="126"/>
    </row>
    <row r="13" spans="1:12">
      <c r="B13" s="40" t="s">
        <v>97</v>
      </c>
      <c r="C13" s="93"/>
      <c r="D13" s="93"/>
      <c r="E13" s="93"/>
    </row>
    <row r="14" spans="1:12">
      <c r="B14" s="40" t="s">
        <v>89</v>
      </c>
      <c r="C14" s="75"/>
      <c r="D14" s="81"/>
      <c r="E14" s="74"/>
    </row>
    <row r="15" spans="1:12">
      <c r="B15" s="40"/>
      <c r="C15" s="75"/>
      <c r="D15" s="81"/>
      <c r="E15" s="74"/>
    </row>
    <row r="16" spans="1:12" ht="31.2">
      <c r="A16" s="82"/>
      <c r="B16" s="83" t="s">
        <v>0</v>
      </c>
      <c r="C16" s="128" t="s">
        <v>46</v>
      </c>
      <c r="D16" s="129"/>
      <c r="E16" s="83" t="s">
        <v>47</v>
      </c>
    </row>
    <row r="17" spans="1:5" ht="50.25" customHeight="1">
      <c r="A17" s="84"/>
      <c r="B17" s="85">
        <v>1</v>
      </c>
      <c r="C17" s="127" t="str">
        <f>Kopsavilkums!C21</f>
        <v>Rīgas Brāļu kapu teritorijas ūdensapgādes inženiertīklu sistēmas atjaunošanas projekta 3. kārtas realizācija</v>
      </c>
      <c r="D17" s="127"/>
      <c r="E17" s="86">
        <f>Kopsavilkums!E26</f>
        <v>0</v>
      </c>
    </row>
    <row r="18" spans="1:5">
      <c r="A18" s="74"/>
      <c r="B18" s="82"/>
      <c r="C18" s="87"/>
      <c r="D18" s="88" t="s">
        <v>87</v>
      </c>
      <c r="E18" s="89">
        <f>SUM(E17:E17)</f>
        <v>0</v>
      </c>
    </row>
    <row r="19" spans="1:5">
      <c r="A19" s="74"/>
      <c r="B19" s="87"/>
      <c r="C19" s="87"/>
      <c r="D19" s="88" t="s">
        <v>48</v>
      </c>
      <c r="E19" s="97">
        <f>E18*0.21</f>
        <v>0</v>
      </c>
    </row>
    <row r="20" spans="1:5">
      <c r="A20" s="69"/>
      <c r="B20" s="76"/>
      <c r="C20" s="76"/>
      <c r="D20" s="88" t="s">
        <v>88</v>
      </c>
      <c r="E20" s="90">
        <f>SUM(E18:E19)</f>
        <v>0</v>
      </c>
    </row>
    <row r="21" spans="1:5">
      <c r="A21" s="69"/>
      <c r="B21" s="76"/>
      <c r="C21" s="76"/>
      <c r="D21" s="120"/>
      <c r="E21" s="121"/>
    </row>
    <row r="22" spans="1:5">
      <c r="A22" s="69"/>
      <c r="B22" s="70" t="s">
        <v>99</v>
      </c>
      <c r="C22" s="71"/>
      <c r="D22" s="69"/>
      <c r="E22" s="69"/>
    </row>
    <row r="23" spans="1:5">
      <c r="A23" s="69"/>
      <c r="B23" s="69"/>
      <c r="C23" s="71"/>
      <c r="D23" s="69"/>
      <c r="E23" s="69"/>
    </row>
    <row r="24" spans="1:5">
      <c r="A24" s="69"/>
      <c r="B24" s="73" t="s">
        <v>103</v>
      </c>
      <c r="C24" s="71"/>
      <c r="D24" s="69"/>
      <c r="E24" s="71"/>
    </row>
  </sheetData>
  <mergeCells count="6">
    <mergeCell ref="C8:D8"/>
    <mergeCell ref="H10:L10"/>
    <mergeCell ref="H11:L11"/>
    <mergeCell ref="C17:D17"/>
    <mergeCell ref="H12:L12"/>
    <mergeCell ref="C16:D16"/>
  </mergeCells>
  <pageMargins left="0.7" right="0.7" top="0.75" bottom="0.75" header="0.3" footer="0.3"/>
  <pageSetup paperSize="9" scale="77"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3"/>
  <sheetViews>
    <sheetView topLeftCell="A7" zoomScale="90" zoomScaleNormal="90" zoomScaleSheetLayoutView="100" workbookViewId="0">
      <selection activeCell="C21" sqref="C21:D21"/>
    </sheetView>
  </sheetViews>
  <sheetFormatPr defaultColWidth="8.6640625" defaultRowHeight="13.8"/>
  <cols>
    <col min="1" max="1" width="4.44140625" style="4" customWidth="1"/>
    <col min="2" max="2" width="10.109375" style="4" customWidth="1"/>
    <col min="3" max="3" width="55.109375" style="4" customWidth="1"/>
    <col min="4" max="4" width="10.33203125" style="4" customWidth="1"/>
    <col min="5" max="5" width="16.109375" style="4" customWidth="1"/>
    <col min="6" max="6" width="14.33203125" style="4" customWidth="1"/>
    <col min="7" max="7" width="16.33203125" style="4" customWidth="1"/>
    <col min="8" max="8" width="15.44140625" style="4" customWidth="1"/>
    <col min="9" max="9" width="13.109375" style="4" customWidth="1"/>
    <col min="10" max="10" width="10.44140625" style="4" customWidth="1"/>
    <col min="11" max="11" width="9.33203125" style="4" customWidth="1"/>
    <col min="12" max="12" width="10.6640625" style="4" customWidth="1"/>
    <col min="13" max="13" width="12.109375" style="4" customWidth="1"/>
    <col min="14" max="16" width="11.6640625" style="4" customWidth="1"/>
    <col min="17" max="17" width="11.88671875" style="4" customWidth="1"/>
    <col min="18" max="16384" width="8.6640625" style="4"/>
  </cols>
  <sheetData>
    <row r="1" spans="1:19" s="3" customFormat="1">
      <c r="B1" s="2"/>
      <c r="C1" s="2"/>
      <c r="D1" s="2"/>
      <c r="E1" s="2"/>
      <c r="F1" s="2"/>
      <c r="G1" s="9" t="s">
        <v>33</v>
      </c>
      <c r="H1" s="15"/>
      <c r="I1" s="16"/>
      <c r="K1" s="2"/>
      <c r="L1" s="2"/>
      <c r="M1" s="2"/>
      <c r="N1" s="2"/>
      <c r="O1" s="2"/>
      <c r="P1" s="2"/>
      <c r="Q1" s="2"/>
    </row>
    <row r="2" spans="1:19" s="3" customFormat="1">
      <c r="B2" s="2"/>
      <c r="C2" s="2"/>
      <c r="D2" s="2"/>
      <c r="E2" s="2"/>
      <c r="F2" s="2"/>
      <c r="G2" s="2"/>
      <c r="H2" s="1"/>
      <c r="I2" s="8" t="s">
        <v>34</v>
      </c>
      <c r="K2" s="2"/>
      <c r="L2" s="2"/>
      <c r="M2" s="2"/>
      <c r="N2" s="2"/>
      <c r="O2" s="2"/>
      <c r="P2" s="2"/>
      <c r="Q2" s="2"/>
    </row>
    <row r="3" spans="1:19" s="3" customFormat="1">
      <c r="B3" s="2"/>
      <c r="C3" s="2"/>
      <c r="D3" s="2"/>
      <c r="E3" s="2"/>
      <c r="F3" s="2"/>
      <c r="G3" s="2"/>
      <c r="H3" s="1"/>
      <c r="I3" s="8" t="s">
        <v>35</v>
      </c>
      <c r="K3" s="2"/>
      <c r="L3" s="2"/>
      <c r="M3" s="2"/>
      <c r="N3" s="2"/>
      <c r="O3" s="2"/>
      <c r="P3" s="2"/>
      <c r="Q3" s="2"/>
    </row>
    <row r="4" spans="1:19" s="3" customFormat="1">
      <c r="B4" s="2"/>
      <c r="C4" s="2"/>
      <c r="D4" s="2"/>
      <c r="E4" s="2"/>
      <c r="F4" s="2"/>
      <c r="G4" s="2"/>
      <c r="H4" s="1"/>
      <c r="I4" s="17" t="s">
        <v>37</v>
      </c>
      <c r="K4" s="2"/>
      <c r="L4" s="2"/>
      <c r="M4" s="2"/>
      <c r="N4" s="2"/>
      <c r="O4" s="2"/>
      <c r="P4" s="2"/>
      <c r="Q4" s="2"/>
    </row>
    <row r="5" spans="1:19" s="3" customFormat="1">
      <c r="B5" s="2"/>
      <c r="C5" s="2"/>
      <c r="D5" s="2"/>
      <c r="E5" s="2"/>
      <c r="F5" s="2"/>
      <c r="G5" s="2"/>
      <c r="H5" s="1"/>
      <c r="J5" s="2"/>
      <c r="K5" s="2"/>
      <c r="L5" s="2"/>
      <c r="M5" s="2"/>
      <c r="N5" s="2"/>
      <c r="O5" s="2"/>
      <c r="P5" s="2"/>
      <c r="Q5" s="2"/>
    </row>
    <row r="6" spans="1:19" ht="17.399999999999999">
      <c r="A6" s="130" t="s">
        <v>32</v>
      </c>
      <c r="B6" s="130"/>
      <c r="C6" s="130"/>
      <c r="D6" s="130"/>
      <c r="E6" s="130"/>
      <c r="F6" s="130"/>
      <c r="G6" s="130"/>
      <c r="H6" s="130"/>
      <c r="I6" s="130"/>
      <c r="J6" s="5"/>
    </row>
    <row r="7" spans="1:19">
      <c r="B7" s="6"/>
      <c r="C7" s="7"/>
      <c r="D7" s="7"/>
      <c r="E7" s="7"/>
      <c r="F7" s="7"/>
      <c r="G7" s="7"/>
      <c r="H7" s="7"/>
      <c r="I7" s="5"/>
      <c r="J7" s="5"/>
      <c r="K7" s="7"/>
      <c r="L7" s="7"/>
      <c r="M7" s="7"/>
      <c r="N7" s="7"/>
      <c r="O7" s="7"/>
      <c r="P7" s="7"/>
      <c r="Q7" s="7"/>
    </row>
    <row r="8" spans="1:19">
      <c r="B8" s="6"/>
      <c r="C8" s="7"/>
      <c r="D8" s="7"/>
      <c r="E8" s="7"/>
      <c r="F8" s="7"/>
      <c r="G8" s="7"/>
      <c r="H8" s="7"/>
      <c r="I8" s="7"/>
      <c r="J8" s="5"/>
      <c r="K8" s="7"/>
      <c r="L8" s="7"/>
      <c r="M8" s="7"/>
      <c r="N8" s="7"/>
      <c r="O8" s="7"/>
      <c r="P8" s="7"/>
      <c r="Q8" s="7"/>
    </row>
    <row r="9" spans="1:19" ht="15">
      <c r="B9" s="64" t="str">
        <f>Koptāme!B10</f>
        <v>Objekta nosaukums: Rīgas Brāļu kapu teritorijas ūdensapgādes inženiertīklu sistēmas atjaunošanas projekta 3. kārtas realizācija</v>
      </c>
      <c r="C9" s="64"/>
      <c r="D9" s="7"/>
      <c r="E9" s="7"/>
      <c r="F9" s="7"/>
      <c r="G9" s="7"/>
      <c r="H9" s="7"/>
      <c r="I9" s="7"/>
      <c r="J9" s="5"/>
      <c r="K9" s="7"/>
      <c r="L9" s="7"/>
      <c r="M9" s="7"/>
      <c r="N9" s="7"/>
      <c r="O9" s="8"/>
      <c r="P9" s="8"/>
      <c r="Q9" s="8"/>
      <c r="R9" s="9"/>
      <c r="S9" s="6"/>
    </row>
    <row r="10" spans="1:19" ht="15">
      <c r="B10" s="64" t="str">
        <f>Koptāme!B11</f>
        <v>Objekta adrese: Rīgas Brāļu kapi, Aizsaules iela 1b, Rīga</v>
      </c>
      <c r="C10" s="64"/>
      <c r="D10" s="7"/>
      <c r="E10" s="7"/>
      <c r="F10" s="7"/>
      <c r="G10" s="7"/>
      <c r="H10" s="7"/>
      <c r="I10" s="7"/>
      <c r="J10" s="5"/>
      <c r="K10" s="7"/>
      <c r="L10" s="7"/>
      <c r="M10" s="7"/>
      <c r="N10" s="7"/>
      <c r="O10" s="7"/>
      <c r="P10" s="7"/>
      <c r="Q10" s="7"/>
    </row>
    <row r="11" spans="1:19" ht="15">
      <c r="B11" s="64" t="str">
        <f>Koptāme!B12</f>
        <v>Pasūtītājs: Rīgas pašvaldības aģentūra “Rīgas pieminekļu aģentūra”</v>
      </c>
      <c r="C11" s="64"/>
      <c r="D11" s="7"/>
      <c r="E11" s="7"/>
      <c r="F11" s="7"/>
      <c r="G11" s="7"/>
      <c r="H11" s="7"/>
      <c r="I11" s="7"/>
      <c r="J11" s="5"/>
      <c r="K11" s="7"/>
      <c r="L11" s="7"/>
      <c r="M11" s="7"/>
      <c r="N11" s="7"/>
      <c r="O11" s="7"/>
      <c r="P11" s="7"/>
      <c r="Q11" s="10"/>
    </row>
    <row r="12" spans="1:19" ht="15">
      <c r="B12" s="64" t="str">
        <f>Koptāme!B13</f>
        <v>Izpildītājs:</v>
      </c>
      <c r="C12" s="64"/>
      <c r="D12" s="7"/>
      <c r="E12" s="7"/>
      <c r="F12" s="7"/>
      <c r="G12" s="7"/>
      <c r="H12" s="7"/>
      <c r="I12" s="7"/>
      <c r="J12" s="5"/>
      <c r="K12" s="7"/>
      <c r="L12" s="7"/>
      <c r="M12" s="7"/>
      <c r="N12" s="7"/>
      <c r="O12" s="7"/>
      <c r="P12" s="7"/>
      <c r="Q12" s="7"/>
    </row>
    <row r="13" spans="1:19" ht="15">
      <c r="B13" s="64" t="str">
        <f>Koptāme!B14</f>
        <v xml:space="preserve">Pasūtījuma Nr.: </v>
      </c>
      <c r="C13" s="64"/>
      <c r="D13" s="7"/>
      <c r="E13" s="7"/>
      <c r="F13" s="7"/>
      <c r="G13" s="7"/>
      <c r="H13" s="7"/>
      <c r="I13" s="7"/>
      <c r="J13" s="5"/>
      <c r="K13" s="7"/>
      <c r="L13" s="7"/>
      <c r="M13" s="7"/>
      <c r="N13" s="7"/>
      <c r="O13" s="7"/>
      <c r="P13" s="7"/>
      <c r="Q13" s="7"/>
    </row>
    <row r="14" spans="1:19" s="11" customFormat="1" collapsed="1">
      <c r="A14" s="18"/>
      <c r="B14" s="18"/>
      <c r="C14" s="19" t="s">
        <v>19</v>
      </c>
      <c r="D14" s="20">
        <f>E26</f>
        <v>0</v>
      </c>
      <c r="E14" s="21"/>
      <c r="F14" s="3"/>
      <c r="G14" s="3"/>
      <c r="H14" s="3"/>
      <c r="I14" s="3"/>
    </row>
    <row r="15" spans="1:19" s="11" customFormat="1" ht="15">
      <c r="A15" s="18"/>
      <c r="B15" s="18"/>
      <c r="C15" s="19" t="s">
        <v>20</v>
      </c>
      <c r="D15" s="20">
        <f>I22</f>
        <v>0</v>
      </c>
      <c r="E15" s="21"/>
      <c r="F15" s="22"/>
      <c r="G15" s="22"/>
      <c r="H15" s="22"/>
      <c r="I15" s="66" t="str">
        <f>Koptāme!B24</f>
        <v>Tāme sastādīta:  2023.gada XXXXXXXXXXXXXX</v>
      </c>
    </row>
    <row r="16" spans="1:19" s="11" customFormat="1">
      <c r="A16" s="3"/>
      <c r="B16" s="3"/>
      <c r="C16" s="3"/>
      <c r="D16" s="3"/>
      <c r="E16" s="3"/>
      <c r="F16" s="3"/>
      <c r="G16" s="3"/>
      <c r="H16" s="3"/>
      <c r="I16" s="3"/>
    </row>
    <row r="17" spans="1:17" s="3" customFormat="1">
      <c r="A17" s="138" t="s">
        <v>0</v>
      </c>
      <c r="B17" s="131" t="s">
        <v>21</v>
      </c>
      <c r="C17" s="140" t="s">
        <v>22</v>
      </c>
      <c r="D17" s="141"/>
      <c r="E17" s="138" t="s">
        <v>23</v>
      </c>
      <c r="F17" s="136" t="s">
        <v>24</v>
      </c>
      <c r="G17" s="144"/>
      <c r="H17" s="137"/>
      <c r="I17" s="131" t="s">
        <v>25</v>
      </c>
      <c r="J17" s="11"/>
      <c r="K17" s="11"/>
      <c r="L17" s="11"/>
      <c r="M17" s="11"/>
      <c r="N17" s="11"/>
      <c r="O17" s="11"/>
      <c r="P17" s="11"/>
      <c r="Q17" s="11"/>
    </row>
    <row r="18" spans="1:17" s="3" customFormat="1" ht="27.6">
      <c r="A18" s="139"/>
      <c r="B18" s="131"/>
      <c r="C18" s="142"/>
      <c r="D18" s="143"/>
      <c r="E18" s="139"/>
      <c r="F18" s="23" t="s">
        <v>26</v>
      </c>
      <c r="G18" s="23" t="s">
        <v>27</v>
      </c>
      <c r="H18" s="23" t="s">
        <v>28</v>
      </c>
      <c r="I18" s="131"/>
      <c r="J18" s="11"/>
      <c r="K18" s="11"/>
      <c r="L18" s="11"/>
      <c r="M18" s="11"/>
      <c r="N18" s="11"/>
      <c r="O18" s="11"/>
      <c r="P18" s="11"/>
      <c r="Q18" s="11"/>
    </row>
    <row r="19" spans="1:17" s="3" customFormat="1">
      <c r="A19" s="24">
        <v>1</v>
      </c>
      <c r="B19" s="23">
        <v>2</v>
      </c>
      <c r="C19" s="136">
        <v>3</v>
      </c>
      <c r="D19" s="137"/>
      <c r="E19" s="24">
        <v>4</v>
      </c>
      <c r="F19" s="23">
        <v>5</v>
      </c>
      <c r="G19" s="23">
        <v>6</v>
      </c>
      <c r="H19" s="23">
        <v>7</v>
      </c>
      <c r="I19" s="23">
        <v>8</v>
      </c>
      <c r="J19" s="11"/>
      <c r="K19" s="11"/>
      <c r="L19" s="11"/>
      <c r="M19" s="11"/>
      <c r="N19" s="11"/>
      <c r="O19" s="11"/>
      <c r="P19" s="11"/>
      <c r="Q19" s="11"/>
    </row>
    <row r="20" spans="1:17">
      <c r="A20" s="25"/>
      <c r="B20" s="26"/>
      <c r="C20" s="132" t="s">
        <v>36</v>
      </c>
      <c r="D20" s="133"/>
      <c r="E20" s="27"/>
      <c r="F20" s="27"/>
      <c r="G20" s="27"/>
      <c r="H20" s="27"/>
      <c r="I20" s="27"/>
    </row>
    <row r="21" spans="1:17" ht="37.5" customHeight="1">
      <c r="A21" s="25">
        <v>1</v>
      </c>
      <c r="B21" s="26" t="s">
        <v>14</v>
      </c>
      <c r="C21" s="134" t="str">
        <f>'Tāme 3 kārta'!G3</f>
        <v>Rīgas Brāļu kapu teritorijas ūdensapgādes inženiertīklu sistēmas atjaunošanas projekta 3. kārtas realizācija</v>
      </c>
      <c r="D21" s="135"/>
      <c r="E21" s="27">
        <f>'Tāme 3 kārta'!O49</f>
        <v>0</v>
      </c>
      <c r="F21" s="28">
        <f>'Tāme 3 kārta'!L49</f>
        <v>0</v>
      </c>
      <c r="G21" s="28">
        <f>'Tāme 3 kārta'!M49</f>
        <v>0</v>
      </c>
      <c r="H21" s="28">
        <f>'Tāme 3 kārta'!N49</f>
        <v>0</v>
      </c>
      <c r="I21" s="28">
        <f>'Tāme 3 kārta'!K49</f>
        <v>0</v>
      </c>
    </row>
    <row r="22" spans="1:17">
      <c r="A22" s="29"/>
      <c r="B22" s="29"/>
      <c r="C22" s="30" t="s">
        <v>29</v>
      </c>
      <c r="D22" s="30"/>
      <c r="E22" s="31">
        <f>E21</f>
        <v>0</v>
      </c>
      <c r="F22" s="31">
        <f>F21</f>
        <v>0</v>
      </c>
      <c r="G22" s="31">
        <f t="shared" ref="G22:I22" si="0">G21</f>
        <v>0</v>
      </c>
      <c r="H22" s="31">
        <f t="shared" si="0"/>
        <v>0</v>
      </c>
      <c r="I22" s="31">
        <f t="shared" si="0"/>
        <v>0</v>
      </c>
    </row>
    <row r="23" spans="1:17">
      <c r="A23" s="3"/>
      <c r="B23" s="3"/>
      <c r="C23" s="32" t="s">
        <v>39</v>
      </c>
      <c r="D23" s="33">
        <v>0</v>
      </c>
      <c r="E23" s="27">
        <f>E22*D23</f>
        <v>0</v>
      </c>
      <c r="F23" s="34"/>
      <c r="G23" s="34"/>
      <c r="H23" s="34"/>
      <c r="I23" s="34"/>
    </row>
    <row r="24" spans="1:17" ht="14.4">
      <c r="A24" s="3"/>
      <c r="B24" s="3"/>
      <c r="C24" s="35" t="s">
        <v>30</v>
      </c>
      <c r="D24" s="36">
        <v>0</v>
      </c>
      <c r="E24" s="68">
        <f>E23*D24</f>
        <v>0</v>
      </c>
      <c r="F24" s="34"/>
      <c r="G24" s="34"/>
      <c r="H24" s="34"/>
      <c r="I24" s="34"/>
    </row>
    <row r="25" spans="1:17">
      <c r="A25" s="3"/>
      <c r="B25" s="3"/>
      <c r="C25" s="32" t="s">
        <v>38</v>
      </c>
      <c r="D25" s="33">
        <v>0</v>
      </c>
      <c r="E25" s="27">
        <f>E22*D25</f>
        <v>0</v>
      </c>
      <c r="F25" s="34"/>
      <c r="G25" s="34"/>
      <c r="H25" s="34"/>
      <c r="I25" s="34"/>
    </row>
    <row r="26" spans="1:17">
      <c r="A26" s="3"/>
      <c r="B26" s="3"/>
      <c r="C26" s="94" t="s">
        <v>31</v>
      </c>
      <c r="D26" s="95"/>
      <c r="E26" s="96">
        <f>E22+E23+E25</f>
        <v>0</v>
      </c>
      <c r="F26" s="34"/>
      <c r="G26" s="34"/>
      <c r="H26" s="34"/>
      <c r="I26" s="34"/>
    </row>
    <row r="27" spans="1:17">
      <c r="A27" s="3"/>
      <c r="B27" s="3"/>
      <c r="C27" s="37"/>
      <c r="D27" s="38"/>
      <c r="E27" s="39"/>
      <c r="F27" s="34"/>
      <c r="G27" s="34"/>
      <c r="H27" s="34"/>
      <c r="I27" s="34"/>
    </row>
    <row r="28" spans="1:17">
      <c r="A28" s="3"/>
      <c r="B28" s="3"/>
      <c r="C28" s="37"/>
      <c r="D28" s="38"/>
      <c r="E28" s="39"/>
      <c r="F28" s="34"/>
      <c r="G28" s="34"/>
      <c r="H28" s="34"/>
      <c r="I28" s="34"/>
    </row>
    <row r="29" spans="1:17">
      <c r="A29" s="3"/>
      <c r="B29" s="3"/>
      <c r="C29" s="51" t="str">
        <f>Koptāme!B22</f>
        <v>Sastādīja:                                                         /  dokuments parakstīts ar EIS sistēmas elektronisko parakstu</v>
      </c>
      <c r="D29" s="38"/>
      <c r="E29" s="39"/>
      <c r="F29" s="34"/>
      <c r="G29" s="34"/>
      <c r="H29" s="34"/>
      <c r="I29" s="34"/>
    </row>
    <row r="30" spans="1:17">
      <c r="B30" s="12"/>
      <c r="C30" s="54" t="s">
        <v>98</v>
      </c>
    </row>
    <row r="31" spans="1:17">
      <c r="B31" s="13"/>
      <c r="C31" s="54"/>
    </row>
    <row r="32" spans="1:17">
      <c r="B32" s="14"/>
    </row>
    <row r="33" spans="2:3">
      <c r="B33" s="14"/>
      <c r="C33" s="54"/>
    </row>
  </sheetData>
  <sheetProtection selectLockedCells="1" selectUnlockedCells="1"/>
  <mergeCells count="10">
    <mergeCell ref="A6:I6"/>
    <mergeCell ref="I17:I18"/>
    <mergeCell ref="C20:D20"/>
    <mergeCell ref="C21:D21"/>
    <mergeCell ref="C19:D19"/>
    <mergeCell ref="A17:A18"/>
    <mergeCell ref="B17:B18"/>
    <mergeCell ref="C17:D18"/>
    <mergeCell ref="E17:E18"/>
    <mergeCell ref="F17:H17"/>
  </mergeCells>
  <printOptions horizontalCentered="1"/>
  <pageMargins left="0.39370078740157483" right="0.39370078740157483" top="0.74803149606299213" bottom="0.74803149606299213" header="0.31496062992125984" footer="0.31496062992125984"/>
  <pageSetup paperSize="9" scale="88" firstPageNumber="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2"/>
  <sheetViews>
    <sheetView tabSelected="1" zoomScaleNormal="100" zoomScaleSheetLayoutView="100" workbookViewId="0">
      <selection activeCell="B1" sqref="B1"/>
    </sheetView>
  </sheetViews>
  <sheetFormatPr defaultColWidth="8.6640625" defaultRowHeight="13.2"/>
  <cols>
    <col min="1" max="1" width="4.44140625" style="43" customWidth="1"/>
    <col min="2" max="2" width="63.6640625" style="44" customWidth="1"/>
    <col min="3" max="3" width="8" style="44" customWidth="1"/>
    <col min="4" max="4" width="10.5546875" style="44" customWidth="1"/>
    <col min="5" max="13" width="10.5546875" style="43" customWidth="1"/>
    <col min="14" max="14" width="11.33203125" style="43" customWidth="1"/>
    <col min="15" max="15" width="10.5546875" style="43" customWidth="1"/>
    <col min="16" max="16384" width="8.6640625" style="44"/>
  </cols>
  <sheetData>
    <row r="1" spans="1:17" s="59" customFormat="1" ht="15">
      <c r="A1" s="56"/>
      <c r="B1" s="124" t="s">
        <v>104</v>
      </c>
      <c r="C1" s="57"/>
      <c r="D1" s="57"/>
      <c r="E1" s="58"/>
      <c r="F1" s="58"/>
      <c r="G1" s="56"/>
      <c r="H1" s="58"/>
      <c r="I1" s="58"/>
      <c r="J1" s="58"/>
      <c r="K1" s="58"/>
      <c r="L1" s="58"/>
      <c r="M1" s="58"/>
      <c r="N1" s="58"/>
      <c r="O1" s="58"/>
    </row>
    <row r="2" spans="1:17" s="61" customFormat="1" ht="15">
      <c r="A2" s="60"/>
      <c r="E2" s="60"/>
      <c r="F2" s="60"/>
      <c r="G2" s="58" t="s">
        <v>17</v>
      </c>
      <c r="H2" s="62"/>
      <c r="I2" s="60"/>
      <c r="J2" s="60"/>
      <c r="K2" s="60"/>
      <c r="L2" s="60"/>
      <c r="M2" s="60"/>
      <c r="N2" s="60"/>
      <c r="O2" s="60"/>
    </row>
    <row r="3" spans="1:17" s="61" customFormat="1" ht="15">
      <c r="A3" s="60"/>
      <c r="B3" s="63"/>
      <c r="C3" s="63"/>
      <c r="D3" s="63"/>
      <c r="E3" s="63"/>
      <c r="F3" s="63"/>
      <c r="G3" s="62" t="s">
        <v>101</v>
      </c>
      <c r="H3" s="62"/>
      <c r="I3" s="63"/>
      <c r="J3" s="63"/>
      <c r="K3" s="63"/>
      <c r="L3" s="63"/>
      <c r="M3" s="63"/>
      <c r="N3" s="63"/>
      <c r="O3" s="63"/>
    </row>
    <row r="4" spans="1:17" s="61" customFormat="1" ht="15">
      <c r="A4" s="60"/>
      <c r="B4" s="63"/>
      <c r="C4" s="63"/>
      <c r="D4" s="63"/>
      <c r="E4" s="63"/>
      <c r="F4" s="63"/>
      <c r="G4" s="63"/>
      <c r="H4" s="62"/>
      <c r="I4" s="63"/>
      <c r="J4" s="63"/>
      <c r="K4" s="63"/>
      <c r="L4" s="63"/>
      <c r="M4" s="63"/>
      <c r="N4" s="63"/>
      <c r="O4" s="63"/>
    </row>
    <row r="5" spans="1:17" s="61" customFormat="1" ht="15">
      <c r="A5" s="64" t="s">
        <v>100</v>
      </c>
      <c r="B5" s="64"/>
      <c r="C5" s="63"/>
      <c r="D5" s="63"/>
      <c r="E5" s="63"/>
      <c r="F5" s="63"/>
      <c r="G5" s="63"/>
      <c r="H5" s="62"/>
      <c r="I5" s="63"/>
      <c r="J5" s="63"/>
      <c r="K5" s="63"/>
      <c r="P5" s="65"/>
      <c r="Q5" s="64"/>
    </row>
    <row r="6" spans="1:17" s="61" customFormat="1" ht="15">
      <c r="A6" s="64" t="s">
        <v>85</v>
      </c>
      <c r="B6" s="64"/>
      <c r="C6" s="63"/>
      <c r="D6" s="63"/>
      <c r="E6" s="63"/>
      <c r="F6" s="63"/>
      <c r="G6" s="63"/>
      <c r="H6" s="62"/>
      <c r="I6" s="63"/>
      <c r="J6" s="63"/>
      <c r="K6" s="63"/>
    </row>
    <row r="7" spans="1:17" s="61" customFormat="1" ht="15">
      <c r="A7" s="64" t="s">
        <v>84</v>
      </c>
      <c r="B7" s="64"/>
      <c r="C7" s="63"/>
      <c r="D7" s="63"/>
      <c r="E7" s="63"/>
      <c r="F7" s="63"/>
      <c r="G7" s="63"/>
      <c r="H7" s="62"/>
      <c r="I7" s="63"/>
      <c r="J7" s="63"/>
      <c r="K7" s="63"/>
      <c r="L7" s="63"/>
      <c r="M7" s="63"/>
      <c r="N7" s="63"/>
      <c r="O7" s="63"/>
    </row>
    <row r="8" spans="1:17" ht="15">
      <c r="A8" s="64" t="s">
        <v>97</v>
      </c>
      <c r="B8" s="64"/>
    </row>
    <row r="9" spans="1:17" s="61" customFormat="1" ht="15">
      <c r="A9" s="64" t="s">
        <v>89</v>
      </c>
      <c r="B9" s="64"/>
      <c r="C9" s="63"/>
      <c r="D9" s="63"/>
      <c r="E9" s="63"/>
      <c r="F9" s="63"/>
      <c r="G9" s="63"/>
      <c r="H9" s="62"/>
      <c r="I9" s="63"/>
      <c r="J9" s="63"/>
      <c r="K9" s="63"/>
      <c r="L9" s="63"/>
      <c r="M9" s="67" t="s">
        <v>86</v>
      </c>
      <c r="N9" s="91">
        <f>O49</f>
        <v>0</v>
      </c>
      <c r="O9" s="65" t="s">
        <v>42</v>
      </c>
    </row>
    <row r="10" spans="1:17" s="61" customFormat="1" ht="15">
      <c r="A10" s="64" t="s">
        <v>40</v>
      </c>
      <c r="B10" s="63"/>
      <c r="C10" s="63"/>
      <c r="D10" s="63"/>
      <c r="E10" s="63"/>
      <c r="F10" s="63"/>
      <c r="G10" s="63"/>
      <c r="H10" s="62"/>
      <c r="I10" s="63"/>
      <c r="J10" s="63"/>
      <c r="K10" s="63"/>
      <c r="L10" s="63"/>
      <c r="M10" s="63"/>
      <c r="N10" s="63"/>
      <c r="O10" s="66" t="str">
        <f>Kopsavilkums!I15</f>
        <v>Tāme sastādīta:  2023.gada XXXXXXXXXXXXXX</v>
      </c>
    </row>
    <row r="11" spans="1:17">
      <c r="A11" s="146" t="s">
        <v>0</v>
      </c>
      <c r="B11" s="145" t="s">
        <v>1</v>
      </c>
      <c r="C11" s="146" t="s">
        <v>2</v>
      </c>
      <c r="D11" s="146" t="s">
        <v>3</v>
      </c>
      <c r="E11" s="145" t="s">
        <v>4</v>
      </c>
      <c r="F11" s="145"/>
      <c r="G11" s="145"/>
      <c r="H11" s="145"/>
      <c r="I11" s="145"/>
      <c r="J11" s="145"/>
      <c r="K11" s="145" t="s">
        <v>5</v>
      </c>
      <c r="L11" s="145"/>
      <c r="M11" s="145"/>
      <c r="N11" s="145"/>
      <c r="O11" s="146" t="s">
        <v>6</v>
      </c>
    </row>
    <row r="12" spans="1:17" ht="52.8">
      <c r="A12" s="146"/>
      <c r="B12" s="145"/>
      <c r="C12" s="146"/>
      <c r="D12" s="146"/>
      <c r="E12" s="99" t="s">
        <v>7</v>
      </c>
      <c r="F12" s="99" t="s">
        <v>8</v>
      </c>
      <c r="G12" s="100" t="s">
        <v>9</v>
      </c>
      <c r="H12" s="99" t="s">
        <v>10</v>
      </c>
      <c r="I12" s="99" t="s">
        <v>11</v>
      </c>
      <c r="J12" s="100" t="s">
        <v>12</v>
      </c>
      <c r="K12" s="99" t="s">
        <v>13</v>
      </c>
      <c r="L12" s="99" t="s">
        <v>9</v>
      </c>
      <c r="M12" s="99" t="s">
        <v>41</v>
      </c>
      <c r="N12" s="99" t="s">
        <v>11</v>
      </c>
      <c r="O12" s="146"/>
    </row>
    <row r="13" spans="1:17">
      <c r="A13" s="101">
        <v>1</v>
      </c>
      <c r="B13" s="101">
        <v>3</v>
      </c>
      <c r="C13" s="101">
        <v>4</v>
      </c>
      <c r="D13" s="101">
        <v>5</v>
      </c>
      <c r="E13" s="101">
        <v>6</v>
      </c>
      <c r="F13" s="101">
        <v>7</v>
      </c>
      <c r="G13" s="101">
        <v>8</v>
      </c>
      <c r="H13" s="101">
        <v>9</v>
      </c>
      <c r="I13" s="101">
        <v>10</v>
      </c>
      <c r="J13" s="101">
        <v>11</v>
      </c>
      <c r="K13" s="101">
        <v>12</v>
      </c>
      <c r="L13" s="101">
        <v>13</v>
      </c>
      <c r="M13" s="101">
        <v>14</v>
      </c>
      <c r="N13" s="101">
        <v>15</v>
      </c>
      <c r="O13" s="101">
        <v>16</v>
      </c>
    </row>
    <row r="14" spans="1:17">
      <c r="A14" s="147" t="s">
        <v>49</v>
      </c>
      <c r="B14" s="147"/>
      <c r="C14" s="147"/>
      <c r="D14" s="147"/>
      <c r="E14" s="102"/>
      <c r="F14" s="102"/>
      <c r="G14" s="102"/>
      <c r="H14" s="102"/>
      <c r="I14" s="102"/>
      <c r="J14" s="102"/>
      <c r="K14" s="102"/>
      <c r="L14" s="102"/>
      <c r="M14" s="102"/>
      <c r="N14" s="102"/>
      <c r="O14" s="102"/>
    </row>
    <row r="15" spans="1:17">
      <c r="A15" s="148" t="s">
        <v>50</v>
      </c>
      <c r="B15" s="148"/>
      <c r="C15" s="148"/>
      <c r="D15" s="148"/>
      <c r="E15" s="46"/>
      <c r="F15" s="47"/>
      <c r="G15" s="47"/>
      <c r="H15" s="98"/>
      <c r="I15" s="98"/>
      <c r="J15" s="45"/>
      <c r="K15" s="45"/>
      <c r="L15" s="45"/>
      <c r="M15" s="45"/>
      <c r="N15" s="45"/>
      <c r="O15" s="45"/>
    </row>
    <row r="16" spans="1:17" ht="39.6">
      <c r="A16" s="122">
        <v>1</v>
      </c>
      <c r="B16" s="103" t="s">
        <v>90</v>
      </c>
      <c r="C16" s="104" t="s">
        <v>15</v>
      </c>
      <c r="D16" s="105">
        <v>272</v>
      </c>
      <c r="E16" s="46"/>
      <c r="F16" s="47"/>
      <c r="G16" s="47">
        <f t="shared" ref="G16" si="0">ROUND(F16*E16,2)</f>
        <v>0</v>
      </c>
      <c r="H16" s="98"/>
      <c r="I16" s="98"/>
      <c r="J16" s="45">
        <f t="shared" ref="J16" si="1">ROUND(I16+H16+G16,2)</f>
        <v>0</v>
      </c>
      <c r="K16" s="45">
        <f t="shared" ref="K16" si="2">ROUND(D16*E16,2)</f>
        <v>0</v>
      </c>
      <c r="L16" s="45">
        <f>ROUND(D16*G16,2)</f>
        <v>0</v>
      </c>
      <c r="M16" s="45">
        <f>ROUND(D16*H16,2)</f>
        <v>0</v>
      </c>
      <c r="N16" s="45">
        <f>ROUND(D16*I16,2)</f>
        <v>0</v>
      </c>
      <c r="O16" s="45">
        <f t="shared" ref="O16" si="3">ROUND(N16+M16+L16,2)</f>
        <v>0</v>
      </c>
    </row>
    <row r="17" spans="1:15" ht="79.2">
      <c r="A17" s="122">
        <v>2</v>
      </c>
      <c r="B17" s="103" t="s">
        <v>91</v>
      </c>
      <c r="C17" s="104" t="s">
        <v>51</v>
      </c>
      <c r="D17" s="105">
        <v>1</v>
      </c>
      <c r="E17" s="46"/>
      <c r="F17" s="47"/>
      <c r="G17" s="47">
        <f t="shared" ref="G17:G48" si="4">ROUND(F17*E17,2)</f>
        <v>0</v>
      </c>
      <c r="H17" s="98"/>
      <c r="I17" s="98"/>
      <c r="J17" s="45">
        <f t="shared" ref="J17:J48" si="5">ROUND(I17+H17+G17,2)</f>
        <v>0</v>
      </c>
      <c r="K17" s="45">
        <f t="shared" ref="K17:K48" si="6">ROUND(D17*E17,2)</f>
        <v>0</v>
      </c>
      <c r="L17" s="45">
        <f t="shared" ref="L17:L48" si="7">ROUND(D17*G17,2)</f>
        <v>0</v>
      </c>
      <c r="M17" s="45">
        <f t="shared" ref="M17:M48" si="8">ROUND(D17*H17,2)</f>
        <v>0</v>
      </c>
      <c r="N17" s="45">
        <f t="shared" ref="N17:N48" si="9">ROUND(D17*I17,2)</f>
        <v>0</v>
      </c>
      <c r="O17" s="45">
        <f t="shared" ref="O17:O48" si="10">ROUND(N17+M17+L17,2)</f>
        <v>0</v>
      </c>
    </row>
    <row r="18" spans="1:15" ht="26.4">
      <c r="A18" s="122">
        <v>3</v>
      </c>
      <c r="B18" s="103" t="s">
        <v>92</v>
      </c>
      <c r="C18" s="104" t="s">
        <v>54</v>
      </c>
      <c r="D18" s="105">
        <v>1</v>
      </c>
      <c r="E18" s="107"/>
      <c r="F18" s="47"/>
      <c r="G18" s="47">
        <f t="shared" si="4"/>
        <v>0</v>
      </c>
      <c r="H18" s="98"/>
      <c r="I18" s="98"/>
      <c r="J18" s="45">
        <f t="shared" si="5"/>
        <v>0</v>
      </c>
      <c r="K18" s="45">
        <f t="shared" si="6"/>
        <v>0</v>
      </c>
      <c r="L18" s="45">
        <f t="shared" si="7"/>
        <v>0</v>
      </c>
      <c r="M18" s="45">
        <f t="shared" si="8"/>
        <v>0</v>
      </c>
      <c r="N18" s="45">
        <f t="shared" si="9"/>
        <v>0</v>
      </c>
      <c r="O18" s="45">
        <f t="shared" si="10"/>
        <v>0</v>
      </c>
    </row>
    <row r="19" spans="1:15">
      <c r="A19" s="122">
        <v>4</v>
      </c>
      <c r="B19" s="103" t="s">
        <v>53</v>
      </c>
      <c r="C19" s="106" t="s">
        <v>52</v>
      </c>
      <c r="D19" s="105">
        <v>4</v>
      </c>
      <c r="E19" s="107"/>
      <c r="F19" s="47"/>
      <c r="G19" s="47">
        <f t="shared" ref="G19" si="11">ROUND(F19*E19,2)</f>
        <v>0</v>
      </c>
      <c r="H19" s="98"/>
      <c r="I19" s="98"/>
      <c r="J19" s="45">
        <f t="shared" ref="J19" si="12">ROUND(I19+H19+G19,2)</f>
        <v>0</v>
      </c>
      <c r="K19" s="45">
        <f t="shared" ref="K19" si="13">ROUND(D19*E19,2)</f>
        <v>0</v>
      </c>
      <c r="L19" s="45">
        <f t="shared" ref="L19" si="14">ROUND(D19*G19,2)</f>
        <v>0</v>
      </c>
      <c r="M19" s="45">
        <f t="shared" ref="M19" si="15">ROUND(D19*H19,2)</f>
        <v>0</v>
      </c>
      <c r="N19" s="45">
        <f t="shared" ref="N19" si="16">ROUND(D19*I19,2)</f>
        <v>0</v>
      </c>
      <c r="O19" s="45">
        <f t="shared" ref="O19" si="17">ROUND(N19+M19+L19,2)</f>
        <v>0</v>
      </c>
    </row>
    <row r="20" spans="1:15">
      <c r="A20" s="122">
        <v>5</v>
      </c>
      <c r="B20" s="103" t="s">
        <v>102</v>
      </c>
      <c r="C20" s="106" t="s">
        <v>52</v>
      </c>
      <c r="D20" s="105">
        <v>1</v>
      </c>
      <c r="E20" s="46"/>
      <c r="F20" s="47"/>
      <c r="G20" s="47">
        <f t="shared" si="4"/>
        <v>0</v>
      </c>
      <c r="H20" s="98"/>
      <c r="I20" s="98"/>
      <c r="J20" s="45">
        <f t="shared" si="5"/>
        <v>0</v>
      </c>
      <c r="K20" s="45">
        <f t="shared" si="6"/>
        <v>0</v>
      </c>
      <c r="L20" s="45">
        <f t="shared" si="7"/>
        <v>0</v>
      </c>
      <c r="M20" s="45">
        <f t="shared" si="8"/>
        <v>0</v>
      </c>
      <c r="N20" s="45">
        <f t="shared" si="9"/>
        <v>0</v>
      </c>
      <c r="O20" s="45">
        <f t="shared" si="10"/>
        <v>0</v>
      </c>
    </row>
    <row r="21" spans="1:15" ht="12.75" customHeight="1">
      <c r="A21" s="102"/>
      <c r="B21" s="108" t="s">
        <v>55</v>
      </c>
      <c r="C21" s="108"/>
      <c r="D21" s="109"/>
      <c r="E21" s="46"/>
      <c r="F21" s="47"/>
      <c r="G21" s="47"/>
      <c r="H21" s="98"/>
      <c r="I21" s="98"/>
      <c r="J21" s="45"/>
      <c r="K21" s="45"/>
      <c r="L21" s="45"/>
      <c r="M21" s="45"/>
      <c r="N21" s="45"/>
      <c r="O21" s="45"/>
    </row>
    <row r="22" spans="1:15">
      <c r="A22" s="122">
        <v>1</v>
      </c>
      <c r="B22" s="103" t="s">
        <v>56</v>
      </c>
      <c r="C22" s="104" t="s">
        <v>57</v>
      </c>
      <c r="D22" s="105">
        <v>1</v>
      </c>
      <c r="E22" s="46"/>
      <c r="F22" s="47"/>
      <c r="G22" s="47">
        <f t="shared" si="4"/>
        <v>0</v>
      </c>
      <c r="H22" s="98"/>
      <c r="I22" s="98"/>
      <c r="J22" s="45">
        <f t="shared" si="5"/>
        <v>0</v>
      </c>
      <c r="K22" s="45">
        <f t="shared" si="6"/>
        <v>0</v>
      </c>
      <c r="L22" s="45">
        <f t="shared" si="7"/>
        <v>0</v>
      </c>
      <c r="M22" s="45">
        <f t="shared" si="8"/>
        <v>0</v>
      </c>
      <c r="N22" s="45">
        <f t="shared" si="9"/>
        <v>0</v>
      </c>
      <c r="O22" s="45">
        <f t="shared" si="10"/>
        <v>0</v>
      </c>
    </row>
    <row r="23" spans="1:15" ht="26.4">
      <c r="A23" s="122">
        <v>2</v>
      </c>
      <c r="B23" s="110" t="s">
        <v>93</v>
      </c>
      <c r="C23" s="104" t="s">
        <v>15</v>
      </c>
      <c r="D23" s="105">
        <v>206</v>
      </c>
      <c r="E23" s="46"/>
      <c r="F23" s="47"/>
      <c r="G23" s="47">
        <f t="shared" si="4"/>
        <v>0</v>
      </c>
      <c r="H23" s="98"/>
      <c r="I23" s="98"/>
      <c r="J23" s="45">
        <f t="shared" si="5"/>
        <v>0</v>
      </c>
      <c r="K23" s="45">
        <f t="shared" si="6"/>
        <v>0</v>
      </c>
      <c r="L23" s="45">
        <f t="shared" si="7"/>
        <v>0</v>
      </c>
      <c r="M23" s="45">
        <f t="shared" si="8"/>
        <v>0</v>
      </c>
      <c r="N23" s="45">
        <f t="shared" si="9"/>
        <v>0</v>
      </c>
      <c r="O23" s="45">
        <f t="shared" si="10"/>
        <v>0</v>
      </c>
    </row>
    <row r="24" spans="1:15" ht="14.4">
      <c r="A24" s="122">
        <v>3</v>
      </c>
      <c r="B24" s="103" t="s">
        <v>58</v>
      </c>
      <c r="C24" s="111" t="s">
        <v>67</v>
      </c>
      <c r="D24" s="105">
        <v>166</v>
      </c>
      <c r="E24" s="46"/>
      <c r="F24" s="47"/>
      <c r="G24" s="47">
        <f t="shared" si="4"/>
        <v>0</v>
      </c>
      <c r="H24" s="98"/>
      <c r="I24" s="98"/>
      <c r="J24" s="45">
        <f t="shared" si="5"/>
        <v>0</v>
      </c>
      <c r="K24" s="45">
        <f t="shared" si="6"/>
        <v>0</v>
      </c>
      <c r="L24" s="45">
        <f t="shared" si="7"/>
        <v>0</v>
      </c>
      <c r="M24" s="45">
        <f t="shared" si="8"/>
        <v>0</v>
      </c>
      <c r="N24" s="45">
        <f t="shared" si="9"/>
        <v>0</v>
      </c>
      <c r="O24" s="45">
        <f t="shared" si="10"/>
        <v>0</v>
      </c>
    </row>
    <row r="25" spans="1:15" ht="39.6">
      <c r="A25" s="122">
        <v>4</v>
      </c>
      <c r="B25" s="110" t="s">
        <v>94</v>
      </c>
      <c r="C25" s="111" t="s">
        <v>67</v>
      </c>
      <c r="D25" s="105">
        <v>33</v>
      </c>
      <c r="E25" s="46"/>
      <c r="F25" s="47"/>
      <c r="G25" s="47">
        <f t="shared" si="4"/>
        <v>0</v>
      </c>
      <c r="H25" s="98"/>
      <c r="I25" s="98"/>
      <c r="J25" s="45">
        <f t="shared" si="5"/>
        <v>0</v>
      </c>
      <c r="K25" s="45">
        <f t="shared" si="6"/>
        <v>0</v>
      </c>
      <c r="L25" s="45">
        <f t="shared" si="7"/>
        <v>0</v>
      </c>
      <c r="M25" s="45">
        <f t="shared" si="8"/>
        <v>0</v>
      </c>
      <c r="N25" s="45">
        <f t="shared" si="9"/>
        <v>0</v>
      </c>
      <c r="O25" s="45">
        <f t="shared" si="10"/>
        <v>0</v>
      </c>
    </row>
    <row r="26" spans="1:15" ht="26.4">
      <c r="A26" s="122">
        <v>5</v>
      </c>
      <c r="B26" s="103" t="s">
        <v>95</v>
      </c>
      <c r="C26" s="111" t="s">
        <v>67</v>
      </c>
      <c r="D26" s="105">
        <v>133</v>
      </c>
      <c r="E26" s="46"/>
      <c r="F26" s="47"/>
      <c r="G26" s="47">
        <f t="shared" si="4"/>
        <v>0</v>
      </c>
      <c r="H26" s="98"/>
      <c r="I26" s="98"/>
      <c r="J26" s="45">
        <f t="shared" si="5"/>
        <v>0</v>
      </c>
      <c r="K26" s="45">
        <f t="shared" si="6"/>
        <v>0</v>
      </c>
      <c r="L26" s="45">
        <f t="shared" si="7"/>
        <v>0</v>
      </c>
      <c r="M26" s="45">
        <f t="shared" si="8"/>
        <v>0</v>
      </c>
      <c r="N26" s="45">
        <f t="shared" si="9"/>
        <v>0</v>
      </c>
      <c r="O26" s="45">
        <f t="shared" si="10"/>
        <v>0</v>
      </c>
    </row>
    <row r="27" spans="1:15" ht="14.4">
      <c r="A27" s="122">
        <v>6</v>
      </c>
      <c r="B27" s="103" t="s">
        <v>59</v>
      </c>
      <c r="C27" s="111" t="s">
        <v>67</v>
      </c>
      <c r="D27" s="105">
        <v>166</v>
      </c>
      <c r="E27" s="46"/>
      <c r="F27" s="47"/>
      <c r="G27" s="47">
        <f t="shared" si="4"/>
        <v>0</v>
      </c>
      <c r="H27" s="98"/>
      <c r="I27" s="98"/>
      <c r="J27" s="45">
        <f t="shared" si="5"/>
        <v>0</v>
      </c>
      <c r="K27" s="45">
        <f t="shared" si="6"/>
        <v>0</v>
      </c>
      <c r="L27" s="45">
        <f t="shared" si="7"/>
        <v>0</v>
      </c>
      <c r="M27" s="45">
        <f t="shared" si="8"/>
        <v>0</v>
      </c>
      <c r="N27" s="45">
        <f t="shared" si="9"/>
        <v>0</v>
      </c>
      <c r="O27" s="45">
        <f t="shared" si="10"/>
        <v>0</v>
      </c>
    </row>
    <row r="28" spans="1:15">
      <c r="A28" s="122">
        <v>7</v>
      </c>
      <c r="B28" s="103" t="s">
        <v>60</v>
      </c>
      <c r="C28" s="104" t="s">
        <v>57</v>
      </c>
      <c r="D28" s="105">
        <v>6</v>
      </c>
      <c r="E28" s="46"/>
      <c r="F28" s="47"/>
      <c r="G28" s="47">
        <f t="shared" si="4"/>
        <v>0</v>
      </c>
      <c r="H28" s="98"/>
      <c r="I28" s="98"/>
      <c r="J28" s="45">
        <f t="shared" si="5"/>
        <v>0</v>
      </c>
      <c r="K28" s="45">
        <f t="shared" si="6"/>
        <v>0</v>
      </c>
      <c r="L28" s="45">
        <f t="shared" si="7"/>
        <v>0</v>
      </c>
      <c r="M28" s="45">
        <f t="shared" si="8"/>
        <v>0</v>
      </c>
      <c r="N28" s="45">
        <f t="shared" si="9"/>
        <v>0</v>
      </c>
      <c r="O28" s="45">
        <f t="shared" si="10"/>
        <v>0</v>
      </c>
    </row>
    <row r="29" spans="1:15">
      <c r="A29" s="122">
        <v>8</v>
      </c>
      <c r="B29" s="103" t="s">
        <v>61</v>
      </c>
      <c r="C29" s="104" t="s">
        <v>15</v>
      </c>
      <c r="D29" s="105">
        <v>66</v>
      </c>
      <c r="E29" s="46"/>
      <c r="F29" s="47"/>
      <c r="G29" s="47">
        <f t="shared" si="4"/>
        <v>0</v>
      </c>
      <c r="H29" s="98"/>
      <c r="I29" s="98"/>
      <c r="J29" s="45">
        <f t="shared" si="5"/>
        <v>0</v>
      </c>
      <c r="K29" s="45">
        <f t="shared" si="6"/>
        <v>0</v>
      </c>
      <c r="L29" s="45">
        <f t="shared" si="7"/>
        <v>0</v>
      </c>
      <c r="M29" s="45">
        <f t="shared" si="8"/>
        <v>0</v>
      </c>
      <c r="N29" s="45">
        <f t="shared" si="9"/>
        <v>0</v>
      </c>
      <c r="O29" s="45">
        <f t="shared" si="10"/>
        <v>0</v>
      </c>
    </row>
    <row r="30" spans="1:15">
      <c r="A30" s="122">
        <v>9</v>
      </c>
      <c r="B30" s="103" t="s">
        <v>62</v>
      </c>
      <c r="C30" s="104" t="s">
        <v>15</v>
      </c>
      <c r="D30" s="105">
        <v>66</v>
      </c>
      <c r="E30" s="46"/>
      <c r="F30" s="47"/>
      <c r="G30" s="47">
        <f t="shared" si="4"/>
        <v>0</v>
      </c>
      <c r="H30" s="98"/>
      <c r="I30" s="98"/>
      <c r="J30" s="45">
        <f t="shared" si="5"/>
        <v>0</v>
      </c>
      <c r="K30" s="45">
        <f t="shared" si="6"/>
        <v>0</v>
      </c>
      <c r="L30" s="45">
        <f t="shared" si="7"/>
        <v>0</v>
      </c>
      <c r="M30" s="45">
        <f t="shared" si="8"/>
        <v>0</v>
      </c>
      <c r="N30" s="45">
        <f t="shared" si="9"/>
        <v>0</v>
      </c>
      <c r="O30" s="45">
        <f t="shared" si="10"/>
        <v>0</v>
      </c>
    </row>
    <row r="31" spans="1:15">
      <c r="A31" s="122">
        <v>10</v>
      </c>
      <c r="B31" s="103" t="s">
        <v>63</v>
      </c>
      <c r="C31" s="104" t="s">
        <v>52</v>
      </c>
      <c r="D31" s="105">
        <v>1</v>
      </c>
      <c r="E31" s="46"/>
      <c r="F31" s="47"/>
      <c r="G31" s="47">
        <f t="shared" si="4"/>
        <v>0</v>
      </c>
      <c r="H31" s="98"/>
      <c r="I31" s="98"/>
      <c r="J31" s="45">
        <f t="shared" si="5"/>
        <v>0</v>
      </c>
      <c r="K31" s="45">
        <f t="shared" si="6"/>
        <v>0</v>
      </c>
      <c r="L31" s="45">
        <f t="shared" si="7"/>
        <v>0</v>
      </c>
      <c r="M31" s="45">
        <f t="shared" si="8"/>
        <v>0</v>
      </c>
      <c r="N31" s="45">
        <f t="shared" si="9"/>
        <v>0</v>
      </c>
      <c r="O31" s="45">
        <f t="shared" si="10"/>
        <v>0</v>
      </c>
    </row>
    <row r="32" spans="1:15">
      <c r="A32" s="122">
        <v>11</v>
      </c>
      <c r="B32" s="103" t="s">
        <v>18</v>
      </c>
      <c r="C32" s="104" t="s">
        <v>15</v>
      </c>
      <c r="D32" s="105">
        <v>66</v>
      </c>
      <c r="E32" s="46"/>
      <c r="F32" s="47"/>
      <c r="G32" s="47">
        <f t="shared" si="4"/>
        <v>0</v>
      </c>
      <c r="H32" s="98"/>
      <c r="I32" s="98"/>
      <c r="J32" s="45">
        <f t="shared" si="5"/>
        <v>0</v>
      </c>
      <c r="K32" s="45">
        <f t="shared" si="6"/>
        <v>0</v>
      </c>
      <c r="L32" s="45">
        <f t="shared" si="7"/>
        <v>0</v>
      </c>
      <c r="M32" s="45">
        <f t="shared" si="8"/>
        <v>0</v>
      </c>
      <c r="N32" s="45">
        <f t="shared" si="9"/>
        <v>0</v>
      </c>
      <c r="O32" s="45">
        <f t="shared" si="10"/>
        <v>0</v>
      </c>
    </row>
    <row r="33" spans="1:15">
      <c r="A33" s="122">
        <v>12</v>
      </c>
      <c r="B33" s="103" t="s">
        <v>64</v>
      </c>
      <c r="C33" s="104" t="s">
        <v>15</v>
      </c>
      <c r="D33" s="105">
        <v>66</v>
      </c>
      <c r="E33" s="46"/>
      <c r="F33" s="47"/>
      <c r="G33" s="47">
        <f t="shared" si="4"/>
        <v>0</v>
      </c>
      <c r="H33" s="98"/>
      <c r="I33" s="98"/>
      <c r="J33" s="45">
        <f t="shared" si="5"/>
        <v>0</v>
      </c>
      <c r="K33" s="45">
        <f t="shared" si="6"/>
        <v>0</v>
      </c>
      <c r="L33" s="45">
        <f t="shared" si="7"/>
        <v>0</v>
      </c>
      <c r="M33" s="45">
        <f t="shared" si="8"/>
        <v>0</v>
      </c>
      <c r="N33" s="45">
        <f t="shared" si="9"/>
        <v>0</v>
      </c>
      <c r="O33" s="45">
        <f t="shared" si="10"/>
        <v>0</v>
      </c>
    </row>
    <row r="34" spans="1:15" ht="26.4">
      <c r="A34" s="122">
        <v>13</v>
      </c>
      <c r="B34" s="110" t="s">
        <v>96</v>
      </c>
      <c r="C34" s="104" t="s">
        <v>15</v>
      </c>
      <c r="D34" s="105">
        <v>66</v>
      </c>
      <c r="E34" s="46"/>
      <c r="F34" s="47"/>
      <c r="G34" s="47">
        <f t="shared" si="4"/>
        <v>0</v>
      </c>
      <c r="H34" s="98"/>
      <c r="I34" s="98"/>
      <c r="J34" s="45">
        <f t="shared" si="5"/>
        <v>0</v>
      </c>
      <c r="K34" s="45">
        <f t="shared" si="6"/>
        <v>0</v>
      </c>
      <c r="L34" s="45">
        <f t="shared" si="7"/>
        <v>0</v>
      </c>
      <c r="M34" s="45">
        <f t="shared" si="8"/>
        <v>0</v>
      </c>
      <c r="N34" s="45">
        <f t="shared" si="9"/>
        <v>0</v>
      </c>
      <c r="O34" s="45">
        <f t="shared" si="10"/>
        <v>0</v>
      </c>
    </row>
    <row r="35" spans="1:15" ht="12.75" customHeight="1">
      <c r="A35" s="102"/>
      <c r="B35" s="112" t="s">
        <v>65</v>
      </c>
      <c r="C35" s="112"/>
      <c r="D35" s="113"/>
      <c r="E35" s="46"/>
      <c r="F35" s="47"/>
      <c r="G35" s="47"/>
      <c r="H35" s="98"/>
      <c r="I35" s="98"/>
      <c r="J35" s="45"/>
      <c r="K35" s="45"/>
      <c r="L35" s="45"/>
      <c r="M35" s="45"/>
      <c r="N35" s="45"/>
      <c r="O35" s="45"/>
    </row>
    <row r="36" spans="1:15" ht="12.75" customHeight="1">
      <c r="A36" s="102"/>
      <c r="B36" s="114" t="s">
        <v>68</v>
      </c>
      <c r="C36" s="114"/>
      <c r="D36" s="115"/>
      <c r="E36" s="46"/>
      <c r="F36" s="47"/>
      <c r="G36" s="47"/>
      <c r="H36" s="98"/>
      <c r="I36" s="98"/>
      <c r="J36" s="45"/>
      <c r="K36" s="45"/>
      <c r="L36" s="45"/>
      <c r="M36" s="45"/>
      <c r="N36" s="45"/>
      <c r="O36" s="45"/>
    </row>
    <row r="37" spans="1:15" ht="14.4">
      <c r="A37" s="123">
        <v>1</v>
      </c>
      <c r="B37" s="103" t="s">
        <v>69</v>
      </c>
      <c r="C37" s="116" t="s">
        <v>70</v>
      </c>
      <c r="D37" s="117">
        <v>65</v>
      </c>
      <c r="E37" s="46"/>
      <c r="F37" s="47"/>
      <c r="G37" s="47">
        <f t="shared" si="4"/>
        <v>0</v>
      </c>
      <c r="H37" s="98"/>
      <c r="I37" s="98"/>
      <c r="J37" s="45">
        <f t="shared" si="5"/>
        <v>0</v>
      </c>
      <c r="K37" s="45">
        <f t="shared" si="6"/>
        <v>0</v>
      </c>
      <c r="L37" s="45">
        <f t="shared" si="7"/>
        <v>0</v>
      </c>
      <c r="M37" s="45">
        <f t="shared" si="8"/>
        <v>0</v>
      </c>
      <c r="N37" s="45">
        <f t="shared" si="9"/>
        <v>0</v>
      </c>
      <c r="O37" s="45">
        <f t="shared" si="10"/>
        <v>0</v>
      </c>
    </row>
    <row r="38" spans="1:15" ht="14.4">
      <c r="A38" s="123">
        <v>2</v>
      </c>
      <c r="B38" s="103" t="s">
        <v>71</v>
      </c>
      <c r="C38" s="116" t="s">
        <v>72</v>
      </c>
      <c r="D38" s="117">
        <v>7</v>
      </c>
      <c r="E38" s="46"/>
      <c r="F38" s="47"/>
      <c r="G38" s="47">
        <f t="shared" si="4"/>
        <v>0</v>
      </c>
      <c r="H38" s="98"/>
      <c r="I38" s="98"/>
      <c r="J38" s="45">
        <f t="shared" si="5"/>
        <v>0</v>
      </c>
      <c r="K38" s="45">
        <f t="shared" si="6"/>
        <v>0</v>
      </c>
      <c r="L38" s="45">
        <f t="shared" si="7"/>
        <v>0</v>
      </c>
      <c r="M38" s="45">
        <f t="shared" si="8"/>
        <v>0</v>
      </c>
      <c r="N38" s="45">
        <f t="shared" si="9"/>
        <v>0</v>
      </c>
      <c r="O38" s="45">
        <f t="shared" si="10"/>
        <v>0</v>
      </c>
    </row>
    <row r="39" spans="1:15" ht="14.4">
      <c r="A39" s="123">
        <v>3</v>
      </c>
      <c r="B39" s="103" t="s">
        <v>73</v>
      </c>
      <c r="C39" s="106" t="s">
        <v>74</v>
      </c>
      <c r="D39" s="118">
        <v>1.5</v>
      </c>
      <c r="E39" s="46"/>
      <c r="F39" s="47"/>
      <c r="G39" s="47">
        <f t="shared" si="4"/>
        <v>0</v>
      </c>
      <c r="H39" s="98"/>
      <c r="I39" s="98"/>
      <c r="J39" s="45">
        <f t="shared" si="5"/>
        <v>0</v>
      </c>
      <c r="K39" s="45">
        <f t="shared" si="6"/>
        <v>0</v>
      </c>
      <c r="L39" s="45">
        <f t="shared" si="7"/>
        <v>0</v>
      </c>
      <c r="M39" s="45">
        <f t="shared" si="8"/>
        <v>0</v>
      </c>
      <c r="N39" s="45">
        <f t="shared" si="9"/>
        <v>0</v>
      </c>
      <c r="O39" s="45">
        <f t="shared" si="10"/>
        <v>0</v>
      </c>
    </row>
    <row r="40" spans="1:15" ht="14.4">
      <c r="A40" s="123">
        <v>4</v>
      </c>
      <c r="B40" s="103" t="s">
        <v>75</v>
      </c>
      <c r="C40" s="116" t="s">
        <v>70</v>
      </c>
      <c r="D40" s="117">
        <v>65</v>
      </c>
      <c r="E40" s="46"/>
      <c r="F40" s="47"/>
      <c r="G40" s="47">
        <f t="shared" si="4"/>
        <v>0</v>
      </c>
      <c r="H40" s="98"/>
      <c r="I40" s="98"/>
      <c r="J40" s="45">
        <f t="shared" si="5"/>
        <v>0</v>
      </c>
      <c r="K40" s="45">
        <f t="shared" si="6"/>
        <v>0</v>
      </c>
      <c r="L40" s="45">
        <f t="shared" si="7"/>
        <v>0</v>
      </c>
      <c r="M40" s="45">
        <f t="shared" si="8"/>
        <v>0</v>
      </c>
      <c r="N40" s="45">
        <f t="shared" si="9"/>
        <v>0</v>
      </c>
      <c r="O40" s="45">
        <f t="shared" si="10"/>
        <v>0</v>
      </c>
    </row>
    <row r="41" spans="1:15" ht="12.75" customHeight="1">
      <c r="A41" s="102"/>
      <c r="B41" s="108" t="s">
        <v>66</v>
      </c>
      <c r="C41" s="108"/>
      <c r="D41" s="109"/>
      <c r="E41" s="46"/>
      <c r="F41" s="47"/>
      <c r="G41" s="47"/>
      <c r="H41" s="98"/>
      <c r="I41" s="98"/>
      <c r="J41" s="45"/>
      <c r="K41" s="45"/>
      <c r="L41" s="45"/>
      <c r="M41" s="45"/>
      <c r="N41" s="45"/>
      <c r="O41" s="45"/>
    </row>
    <row r="42" spans="1:15" ht="14.4">
      <c r="A42" s="123">
        <v>1</v>
      </c>
      <c r="B42" s="103" t="s">
        <v>76</v>
      </c>
      <c r="C42" s="116" t="s">
        <v>70</v>
      </c>
      <c r="D42" s="117">
        <v>66</v>
      </c>
      <c r="E42" s="46"/>
      <c r="F42" s="47"/>
      <c r="G42" s="47">
        <f t="shared" si="4"/>
        <v>0</v>
      </c>
      <c r="H42" s="98"/>
      <c r="I42" s="98"/>
      <c r="J42" s="45">
        <f t="shared" si="5"/>
        <v>0</v>
      </c>
      <c r="K42" s="45">
        <f t="shared" si="6"/>
        <v>0</v>
      </c>
      <c r="L42" s="45">
        <f t="shared" si="7"/>
        <v>0</v>
      </c>
      <c r="M42" s="45">
        <f t="shared" si="8"/>
        <v>0</v>
      </c>
      <c r="N42" s="45">
        <f t="shared" si="9"/>
        <v>0</v>
      </c>
      <c r="O42" s="45">
        <f t="shared" si="10"/>
        <v>0</v>
      </c>
    </row>
    <row r="43" spans="1:15" ht="14.4">
      <c r="A43" s="123">
        <v>2</v>
      </c>
      <c r="B43" s="103" t="s">
        <v>77</v>
      </c>
      <c r="C43" s="116" t="s">
        <v>70</v>
      </c>
      <c r="D43" s="117">
        <v>66</v>
      </c>
      <c r="E43" s="46"/>
      <c r="F43" s="47"/>
      <c r="G43" s="47">
        <f t="shared" si="4"/>
        <v>0</v>
      </c>
      <c r="H43" s="98"/>
      <c r="I43" s="98"/>
      <c r="J43" s="45">
        <f t="shared" si="5"/>
        <v>0</v>
      </c>
      <c r="K43" s="45">
        <f t="shared" si="6"/>
        <v>0</v>
      </c>
      <c r="L43" s="45">
        <f t="shared" si="7"/>
        <v>0</v>
      </c>
      <c r="M43" s="45">
        <f t="shared" si="8"/>
        <v>0</v>
      </c>
      <c r="N43" s="45">
        <f t="shared" si="9"/>
        <v>0</v>
      </c>
      <c r="O43" s="45">
        <f t="shared" si="10"/>
        <v>0</v>
      </c>
    </row>
    <row r="44" spans="1:15" ht="14.4">
      <c r="A44" s="123">
        <v>3</v>
      </c>
      <c r="B44" s="103" t="s">
        <v>78</v>
      </c>
      <c r="C44" s="116" t="s">
        <v>70</v>
      </c>
      <c r="D44" s="117">
        <v>66</v>
      </c>
      <c r="E44" s="46"/>
      <c r="F44" s="47"/>
      <c r="G44" s="47">
        <f t="shared" si="4"/>
        <v>0</v>
      </c>
      <c r="H44" s="98"/>
      <c r="I44" s="98"/>
      <c r="J44" s="45">
        <f t="shared" si="5"/>
        <v>0</v>
      </c>
      <c r="K44" s="45">
        <f t="shared" si="6"/>
        <v>0</v>
      </c>
      <c r="L44" s="45">
        <f t="shared" si="7"/>
        <v>0</v>
      </c>
      <c r="M44" s="45">
        <f t="shared" si="8"/>
        <v>0</v>
      </c>
      <c r="N44" s="45">
        <f t="shared" si="9"/>
        <v>0</v>
      </c>
      <c r="O44" s="45">
        <f t="shared" si="10"/>
        <v>0</v>
      </c>
    </row>
    <row r="45" spans="1:15" ht="14.4">
      <c r="A45" s="123">
        <v>4</v>
      </c>
      <c r="B45" s="103" t="s">
        <v>79</v>
      </c>
      <c r="C45" s="116" t="s">
        <v>70</v>
      </c>
      <c r="D45" s="117">
        <v>66</v>
      </c>
      <c r="E45" s="46"/>
      <c r="F45" s="47"/>
      <c r="G45" s="47">
        <f t="shared" si="4"/>
        <v>0</v>
      </c>
      <c r="H45" s="98"/>
      <c r="I45" s="98"/>
      <c r="J45" s="45">
        <f t="shared" si="5"/>
        <v>0</v>
      </c>
      <c r="K45" s="45">
        <f t="shared" si="6"/>
        <v>0</v>
      </c>
      <c r="L45" s="45">
        <f t="shared" si="7"/>
        <v>0</v>
      </c>
      <c r="M45" s="45">
        <f t="shared" si="8"/>
        <v>0</v>
      </c>
      <c r="N45" s="45">
        <f t="shared" si="9"/>
        <v>0</v>
      </c>
      <c r="O45" s="45">
        <f t="shared" si="10"/>
        <v>0</v>
      </c>
    </row>
    <row r="46" spans="1:15" ht="14.4">
      <c r="A46" s="123">
        <v>5</v>
      </c>
      <c r="B46" s="103" t="s">
        <v>80</v>
      </c>
      <c r="C46" s="116" t="s">
        <v>70</v>
      </c>
      <c r="D46" s="117">
        <v>66</v>
      </c>
      <c r="E46" s="46"/>
      <c r="F46" s="47"/>
      <c r="G46" s="47">
        <f t="shared" si="4"/>
        <v>0</v>
      </c>
      <c r="H46" s="98"/>
      <c r="I46" s="98"/>
      <c r="J46" s="45">
        <f t="shared" si="5"/>
        <v>0</v>
      </c>
      <c r="K46" s="45">
        <f t="shared" si="6"/>
        <v>0</v>
      </c>
      <c r="L46" s="45">
        <f t="shared" si="7"/>
        <v>0</v>
      </c>
      <c r="M46" s="45">
        <f t="shared" si="8"/>
        <v>0</v>
      </c>
      <c r="N46" s="45">
        <f t="shared" si="9"/>
        <v>0</v>
      </c>
      <c r="O46" s="45">
        <f t="shared" si="10"/>
        <v>0</v>
      </c>
    </row>
    <row r="47" spans="1:15">
      <c r="A47" s="123">
        <v>6</v>
      </c>
      <c r="B47" s="103" t="s">
        <v>81</v>
      </c>
      <c r="C47" s="106" t="s">
        <v>82</v>
      </c>
      <c r="D47" s="117">
        <v>66</v>
      </c>
      <c r="E47" s="46"/>
      <c r="F47" s="47"/>
      <c r="G47" s="47">
        <f t="shared" si="4"/>
        <v>0</v>
      </c>
      <c r="H47" s="98"/>
      <c r="I47" s="98"/>
      <c r="J47" s="45">
        <f t="shared" si="5"/>
        <v>0</v>
      </c>
      <c r="K47" s="45">
        <f t="shared" si="6"/>
        <v>0</v>
      </c>
      <c r="L47" s="45">
        <f t="shared" si="7"/>
        <v>0</v>
      </c>
      <c r="M47" s="45">
        <f t="shared" si="8"/>
        <v>0</v>
      </c>
      <c r="N47" s="45">
        <f t="shared" si="9"/>
        <v>0</v>
      </c>
      <c r="O47" s="45">
        <f t="shared" si="10"/>
        <v>0</v>
      </c>
    </row>
    <row r="48" spans="1:15" ht="14.4">
      <c r="A48" s="123">
        <v>7</v>
      </c>
      <c r="B48" s="103" t="s">
        <v>83</v>
      </c>
      <c r="C48" s="116" t="s">
        <v>72</v>
      </c>
      <c r="D48" s="118">
        <v>0.5</v>
      </c>
      <c r="E48" s="46"/>
      <c r="F48" s="47"/>
      <c r="G48" s="47">
        <f t="shared" si="4"/>
        <v>0</v>
      </c>
      <c r="H48" s="98"/>
      <c r="I48" s="98"/>
      <c r="J48" s="45">
        <f t="shared" si="5"/>
        <v>0</v>
      </c>
      <c r="K48" s="45">
        <f t="shared" si="6"/>
        <v>0</v>
      </c>
      <c r="L48" s="45">
        <f t="shared" si="7"/>
        <v>0</v>
      </c>
      <c r="M48" s="45">
        <f t="shared" si="8"/>
        <v>0</v>
      </c>
      <c r="N48" s="45">
        <f t="shared" si="9"/>
        <v>0</v>
      </c>
      <c r="O48" s="45">
        <f t="shared" si="10"/>
        <v>0</v>
      </c>
    </row>
    <row r="49" spans="1:15">
      <c r="A49" s="99"/>
      <c r="B49" s="149" t="s">
        <v>16</v>
      </c>
      <c r="C49" s="149"/>
      <c r="D49" s="149"/>
      <c r="E49" s="149"/>
      <c r="F49" s="149"/>
      <c r="G49" s="149"/>
      <c r="H49" s="149"/>
      <c r="I49" s="149"/>
      <c r="J49" s="149"/>
      <c r="K49" s="119">
        <f>SUM(K15:K48)</f>
        <v>0</v>
      </c>
      <c r="L49" s="119">
        <f>SUM(L15:L48)</f>
        <v>0</v>
      </c>
      <c r="M49" s="119">
        <f>SUM(M15:M48)</f>
        <v>0</v>
      </c>
      <c r="N49" s="119">
        <f>SUM(N15:N48)</f>
        <v>0</v>
      </c>
      <c r="O49" s="119">
        <f>SUM(O15:O48)</f>
        <v>0</v>
      </c>
    </row>
    <row r="50" spans="1:15" s="49" customFormat="1">
      <c r="A50" s="48"/>
      <c r="E50" s="48"/>
      <c r="F50" s="48"/>
      <c r="G50" s="48"/>
      <c r="H50" s="48"/>
      <c r="I50" s="48"/>
      <c r="J50" s="48"/>
      <c r="K50" s="48"/>
      <c r="L50" s="48"/>
      <c r="M50" s="48"/>
      <c r="N50" s="48"/>
      <c r="O50" s="48"/>
    </row>
    <row r="51" spans="1:15" s="42" customFormat="1">
      <c r="A51" s="50"/>
      <c r="B51" s="51" t="str">
        <f>Kopsavilkums!C29</f>
        <v>Sastādīja:                                                         /  dokuments parakstīts ar EIS sistēmas elektronisko parakstu</v>
      </c>
      <c r="D51" s="52"/>
      <c r="E51" s="53"/>
      <c r="F51" s="53"/>
      <c r="G51" s="48"/>
      <c r="H51" s="48"/>
      <c r="I51" s="48"/>
      <c r="J51" s="48"/>
      <c r="K51" s="48"/>
      <c r="L51" s="48"/>
      <c r="M51" s="48"/>
      <c r="N51" s="48"/>
      <c r="O51" s="48"/>
    </row>
    <row r="52" spans="1:15" s="42" customFormat="1">
      <c r="A52" s="41"/>
      <c r="B52" s="54" t="str">
        <f>Kopsavilkums!C30</f>
        <v xml:space="preserve">Sertifikāta Nr. </v>
      </c>
      <c r="D52" s="54"/>
      <c r="E52" s="55"/>
      <c r="F52" s="55"/>
      <c r="G52" s="55"/>
      <c r="H52" s="55"/>
      <c r="I52" s="55"/>
      <c r="J52" s="55"/>
      <c r="K52" s="55"/>
      <c r="L52" s="55"/>
      <c r="M52" s="55"/>
      <c r="N52" s="55"/>
      <c r="O52" s="55"/>
    </row>
  </sheetData>
  <sheetProtection selectLockedCells="1" selectUnlockedCells="1"/>
  <mergeCells count="10">
    <mergeCell ref="K11:N11"/>
    <mergeCell ref="O11:O12"/>
    <mergeCell ref="A14:D14"/>
    <mergeCell ref="A15:D15"/>
    <mergeCell ref="B49:J49"/>
    <mergeCell ref="A11:A12"/>
    <mergeCell ref="B11:B12"/>
    <mergeCell ref="C11:C12"/>
    <mergeCell ref="D11:D12"/>
    <mergeCell ref="E11:J11"/>
  </mergeCells>
  <phoneticPr fontId="10" type="noConversion"/>
  <printOptions horizontalCentered="1"/>
  <pageMargins left="0.19685039370078741" right="0.19685039370078741" top="0.74803149606299213" bottom="0.55118110236220474" header="0.31496062992125984" footer="0.31496062992125984"/>
  <pageSetup paperSize="9" scale="68" firstPageNumber="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1</vt:i4>
      </vt:variant>
    </vt:vector>
  </HeadingPairs>
  <TitlesOfParts>
    <vt:vector size="4" baseType="lpstr">
      <vt:lpstr>Koptāme</vt:lpstr>
      <vt:lpstr>Kopsavilkums</vt:lpstr>
      <vt:lpstr>Tāme 3 kārta</vt:lpstr>
      <vt:lpstr>Koptāme!Drukas_apgabals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Raimonds Baumanis</cp:lastModifiedBy>
  <cp:lastPrinted>2022-04-28T13:13:02Z</cp:lastPrinted>
  <dcterms:created xsi:type="dcterms:W3CDTF">2021-12-03T10:07:05Z</dcterms:created>
  <dcterms:modified xsi:type="dcterms:W3CDTF">2023-10-05T10:30:00Z</dcterms:modified>
</cp:coreProperties>
</file>